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<sst xmlns="http://schemas.openxmlformats.org/spreadsheetml/2006/main" count="2258" uniqueCount="579">
  <si>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</si>
  <si>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</si>
  <si>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</si>
  <si>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</si>
  <si>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</si>
  <si>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</si>
  <si>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</si>
  <si>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</si>
  <si>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</si>
  <si>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</si>
  <si>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</si>
  <si>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</si>
  <si>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</si>
  <si>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</si>
  <si>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</si>
  <si>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</si>
  <si>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</si>
  <si>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</si>
  <si>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</si>
  <si>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</si>
  <si>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</si>
  <si>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</si>
  <si>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</si>
  <si>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</si>
  <si>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</si>
  <si>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</si>
  <si>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</si>
  <si>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</si>
  <si>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</si>
  <si>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</si>
  <si>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</si>
  <si>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</si>
  <si>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</si>
  <si>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</si>
  <si>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</si>
  <si>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</si>
  <si>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</si>
  <si>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</si>
  <si>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</si>
  <si>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</si>
  <si>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</si>
  <si>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</si>
  <si>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</si>
  <si>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</si>
  <si>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</si>
  <si>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</si>
  <si>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</si>
  <si>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</si>
  <si>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</si>
  <si>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</si>
  <si>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</si>
  <si>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</si>
  <si>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</si>
  <si>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</si>
  <si>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</si>
  <si>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</si>
  <si>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</si>
  <si>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</si>
  <si>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</si>
  <si>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</si>
  <si>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</si>
  <si>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</si>
  <si>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</si>
  <si>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</si>
  <si>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</si>
  <si>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</si>
  <si>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</si>
  <si>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</si>
  <si>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</si>
  <si>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</si>
  <si>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105011</t>
  </si>
  <si>
    <t>双江拉祜族佤族布朗族傣族自治县勐库镇中心校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</si>
  <si>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</si>
  <si>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</si>
  <si>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</si>
  <si>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</si>
  <si>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</si>
  <si>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</si>
  <si>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</si>
  <si>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</si>
  <si>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</si>
  <si>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</si>
  <si>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</si>
  <si>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</si>
  <si>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</si>
  <si>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</si>
  <si>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</si>
  <si>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</si>
  <si>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</si>
  <si>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</si>
  <si>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</si>
  <si>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</si>
  <si>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</si>
  <si>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</si>
  <si>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</si>
  <si>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</si>
  <si>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</si>
  <si>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</si>
  <si>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</si>
  <si>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</si>
  <si>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</si>
  <si>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</si>
  <si>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</si>
  <si>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</si>
  <si>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</si>
  <si>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</si>
  <si>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</si>
  <si>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</si>
  <si>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</si>
  <si>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</si>
  <si>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</si>
  <si>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</si>
  <si>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</si>
  <si>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</si>
  <si>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</si>
  <si>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</si>
  <si>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</si>
  <si>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</si>
  <si>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</si>
  <si>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</si>
  <si>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</si>
  <si>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</si>
  <si>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</si>
  <si>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</si>
  <si>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</si>
  <si>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</si>
  <si>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</si>
  <si>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</si>
  <si>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</si>
  <si>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</si>
  <si>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</si>
  <si>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</si>
  <si>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</si>
  <si>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</si>
  <si>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2296003</t>
  </si>
  <si>
    <t>用于体育事业的彩票公益金支出</t>
  </si>
  <si>
    <t>2296099</t>
  </si>
  <si>
    <t>用于其他社会公益事业的彩票公益金支出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</si>
  <si>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</si>
  <si>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</si>
  <si>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</si>
  <si>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</si>
  <si>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</si>
  <si>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</si>
  <si>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</si>
  <si>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</si>
  <si>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</si>
  <si>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</si>
  <si>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</si>
  <si>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</si>
  <si>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</si>
  <si>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</si>
  <si>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</si>
  <si>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</si>
  <si>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</si>
  <si>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</si>
  <si>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</si>
  <si>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</si>
  <si>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</si>
  <si>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</si>
  <si>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</si>
  <si>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</si>
  <si>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</si>
  <si>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</si>
  <si>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</si>
  <si>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</si>
  <si>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</si>
  <si>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</si>
  <si>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</si>
  <si>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</si>
  <si>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</si>
  <si>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</si>
  <si>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</si>
  <si>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</si>
  <si>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</si>
  <si>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</si>
  <si>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</si>
  <si>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</si>
  <si>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</si>
  <si>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</si>
  <si>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</si>
  <si>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</si>
  <si>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</si>
  <si>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</si>
  <si>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</si>
  <si>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</si>
  <si>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</si>
  <si>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</si>
  <si>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</si>
  <si>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</si>
  <si>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</si>
  <si>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</si>
  <si>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</si>
  <si>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</si>
  <si>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</si>
  <si>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</si>
  <si>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</si>
  <si>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</si>
  <si>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</si>
  <si>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说明：双江拉祜族佤族布朗族傣族自治县勐库镇中心校2025年无“三公”经费支出预算，故此表为空表。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</si>
  <si>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</si>
  <si>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</si>
  <si>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</si>
  <si>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</si>
  <si>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</si>
  <si>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</si>
  <si>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</si>
  <si>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</si>
  <si>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</si>
  <si>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</si>
  <si>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</si>
  <si>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</si>
  <si>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</si>
  <si>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</si>
  <si>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</si>
  <si>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</si>
  <si>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</si>
  <si>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</si>
  <si>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530925210000000003731</t>
  </si>
  <si>
    <t>事业人员工资支出</t>
  </si>
  <si>
    <t>30101</t>
  </si>
  <si>
    <t>基本工资</t>
  </si>
  <si>
    <t>30102</t>
  </si>
  <si>
    <t>津贴补贴</t>
  </si>
  <si>
    <t>530925231100001428773</t>
  </si>
  <si>
    <t>集中连片地区乡村教师生活补助</t>
  </si>
  <si>
    <t>30107</t>
  </si>
  <si>
    <t>绩效工资</t>
  </si>
  <si>
    <t>530925231100001428772</t>
  </si>
  <si>
    <t>绩效工资（2017年提高标准部分）</t>
  </si>
  <si>
    <t>530925210000000003732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</si>
  <si>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</si>
  <si>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</si>
  <si>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</si>
  <si>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</si>
  <si>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</si>
  <si>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</si>
  <si>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</si>
  <si>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</si>
  <si>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</si>
  <si>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</si>
  <si>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</si>
  <si>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</si>
  <si>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</si>
  <si>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</si>
  <si>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</si>
  <si>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530925210000000003733</t>
  </si>
  <si>
    <t>30113</t>
  </si>
  <si>
    <t>530925231100001428788</t>
  </si>
  <si>
    <t>编制外长聘人员支出</t>
  </si>
  <si>
    <t>30199</t>
  </si>
  <si>
    <t>其他工资福利支出</t>
  </si>
  <si>
    <t>530925231100001159954</t>
  </si>
  <si>
    <t>退休人员公用经费</t>
  </si>
  <si>
    <t>30299</t>
  </si>
  <si>
    <t>其他商品和服务支出</t>
  </si>
  <si>
    <t>530925231100001428789</t>
  </si>
  <si>
    <t>生均公用经费</t>
  </si>
  <si>
    <t>30201</t>
  </si>
  <si>
    <t>办公费</t>
  </si>
  <si>
    <t>530925231100001428790</t>
  </si>
  <si>
    <t>学前教育生均公用经费</t>
  </si>
  <si>
    <t>530925231100001159953</t>
  </si>
  <si>
    <t>工会经费</t>
  </si>
  <si>
    <t>30228</t>
  </si>
  <si>
    <t>530925251100003752766</t>
  </si>
  <si>
    <t>残疾人就业保障金</t>
  </si>
  <si>
    <t>530925231100001428776</t>
  </si>
  <si>
    <t>其他退休费</t>
  </si>
  <si>
    <t>30302</t>
  </si>
  <si>
    <t>退休费</t>
  </si>
  <si>
    <t>530925210000000003734</t>
  </si>
  <si>
    <t>机关事业单位职工遗属生活补助</t>
  </si>
  <si>
    <t>30305</t>
  </si>
  <si>
    <t>生活补助</t>
  </si>
  <si>
    <t>530925241100003133137</t>
  </si>
  <si>
    <t>离退休人员死亡抚恤安葬费资金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</si>
  <si>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</si>
  <si>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</si>
  <si>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</si>
  <si>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</si>
  <si>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</si>
  <si>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</si>
  <si>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</si>
  <si>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</si>
  <si>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</si>
  <si>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100人以下校点补充公用经费</t>
  </si>
  <si>
    <t>民生类</t>
  </si>
  <si>
    <t>530925241100002273877</t>
  </si>
  <si>
    <t>2021至2023年专项整改（公办幼儿园生均公用经费）（县级配套）资金</t>
  </si>
  <si>
    <t>事业发展类</t>
  </si>
  <si>
    <t>530925241100002891542</t>
  </si>
  <si>
    <t>2021至2023年专项整改（特殊教育公用经费）上级专款资金</t>
  </si>
  <si>
    <t>530925241100002890705</t>
  </si>
  <si>
    <t>2021至2023年专项整改（幼儿园保教费）资金</t>
  </si>
  <si>
    <t>530925241100002938906</t>
  </si>
  <si>
    <t>2024年不足100人校点公用经费第二批省级直达资金</t>
  </si>
  <si>
    <t>530925241100003134397</t>
  </si>
  <si>
    <t>2024年不足100人校点公用经费第二批中央直达资金</t>
  </si>
  <si>
    <t>530925241100003134363</t>
  </si>
  <si>
    <t>2024年国家通用语言文字普及提升项目专项资金</t>
  </si>
  <si>
    <t>530925241100003130888</t>
  </si>
  <si>
    <t>2024年较少民族学生补助第二批中央直达资金</t>
  </si>
  <si>
    <t>530925241100003134878</t>
  </si>
  <si>
    <t>30308</t>
  </si>
  <si>
    <t>助学金</t>
  </si>
  <si>
    <t>2024年市级体育彩票公益金（第二批）项目资金</t>
  </si>
  <si>
    <t>530925241100003131049</t>
  </si>
  <si>
    <t>2024年特殊教育公用经费第二批省级直达资金</t>
  </si>
  <si>
    <t>530925241100003134337</t>
  </si>
  <si>
    <t>2024年学前幼儿资助省级资金</t>
  </si>
  <si>
    <t>530925241100003113732</t>
  </si>
  <si>
    <t>2024年学前幼儿资助中央资金</t>
  </si>
  <si>
    <t>530925241100003113683</t>
  </si>
  <si>
    <t>2024年义务教育公用经费第二批省级直达资金</t>
  </si>
  <si>
    <t>530925241100003134268</t>
  </si>
  <si>
    <t>31002</t>
  </si>
  <si>
    <t>办公设备购置</t>
  </si>
  <si>
    <t>2024年义务教育困难学生生活补助第二批省级直达资金</t>
  </si>
  <si>
    <t>530925241100003134432</t>
  </si>
  <si>
    <t>2024年义务教育困难学生生活补助第二批中央直达资金</t>
  </si>
  <si>
    <t>530925241100003134413</t>
  </si>
  <si>
    <t>2024年义务教育学生营养改善计划第二批中央直达资金</t>
  </si>
  <si>
    <t>530925241100003134886</t>
  </si>
  <si>
    <t>（非财项目）自有资金收入专项经费</t>
  </si>
  <si>
    <t>530925241100002306189</t>
  </si>
  <si>
    <t>30213</t>
  </si>
  <si>
    <t>维修（护）费</t>
  </si>
  <si>
    <t>国家通用语言文字普及村达标培训经费</t>
  </si>
  <si>
    <t>530925241100002876425</t>
  </si>
  <si>
    <t>临财综发〔2022〕16号2022年省级专项彩票公益金乡村学校少年宫运转资金</t>
  </si>
  <si>
    <t>530925251100004095926</t>
  </si>
  <si>
    <t>特岗教师补发工资资金</t>
  </si>
  <si>
    <t>530925251100003750152</t>
  </si>
  <si>
    <t>30399</t>
  </si>
  <si>
    <t>其他对个人和家庭的补助</t>
  </si>
  <si>
    <t>特殊教育经费保障经费</t>
  </si>
  <si>
    <t>530925241100002273928</t>
  </si>
  <si>
    <t>乡村少年宫项目资金</t>
  </si>
  <si>
    <t>530925241100003021101</t>
  </si>
  <si>
    <t>学前教育办公运转经费</t>
  </si>
  <si>
    <t>530925241100002275850</t>
  </si>
  <si>
    <t>30205</t>
  </si>
  <si>
    <t>水费</t>
  </si>
  <si>
    <t>30206</t>
  </si>
  <si>
    <t>电费</t>
  </si>
  <si>
    <t>30207</t>
  </si>
  <si>
    <t>邮电费</t>
  </si>
  <si>
    <t>30216</t>
  </si>
  <si>
    <t>培训费</t>
  </si>
  <si>
    <t>30226</t>
  </si>
  <si>
    <t>劳务费</t>
  </si>
  <si>
    <t>学前教育营养膳食补助经费</t>
  </si>
  <si>
    <t>530925241100002274042</t>
  </si>
  <si>
    <t>学前教育幼儿资助经费</t>
  </si>
  <si>
    <t>530925241100002274127</t>
  </si>
  <si>
    <t>义务教育公用经费</t>
  </si>
  <si>
    <t>530925241100002876386</t>
  </si>
  <si>
    <t>义务教育家庭经济困难学生生活补助经费</t>
  </si>
  <si>
    <t>530925241100002273459</t>
  </si>
  <si>
    <t>自有资金（非财项目）伙食费专项资金</t>
  </si>
  <si>
    <t>530925241100003175618</t>
  </si>
  <si>
    <t>39999</t>
  </si>
  <si>
    <t>勐库镇中心完小乡村少年宫运转补助</t>
  </si>
  <si>
    <t>530925241100003364612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</si>
  <si>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</si>
  <si>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</si>
  <si>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</si>
  <si>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</si>
  <si>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</si>
  <si>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</si>
  <si>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</si>
  <si>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</si>
  <si>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</si>
  <si>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</si>
  <si>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</si>
  <si>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</si>
  <si>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</si>
  <si>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</si>
  <si>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工资福利发放人数</t>
  </si>
  <si>
    <t>=</t>
  </si>
  <si>
    <t>8</t>
  </si>
  <si>
    <t>人(人次、家)</t>
  </si>
  <si>
    <t>定量指标</t>
  </si>
  <si>
    <t>反映部门（单位）实际发放工资人员数量。</t>
  </si>
  <si>
    <t>质量指标</t>
  </si>
  <si>
    <t>发放对象准确率</t>
  </si>
  <si>
    <t>100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</si>
  <si>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</si>
  <si>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</si>
  <si>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</si>
  <si>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</si>
  <si>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</si>
  <si>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</si>
  <si>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90</t>
  </si>
  <si>
    <t>反映发放单位及时发放补助资金的情况。
发放及时率=在时限内发放资金/应发放资金*100%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</si>
  <si>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</si>
  <si>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</si>
  <si>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</si>
  <si>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</si>
  <si>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</si>
  <si>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</si>
  <si>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</si>
  <si>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</si>
  <si>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&gt;=</t>
  </si>
  <si>
    <t>反映服务对象的满意程度。</t>
  </si>
  <si>
    <t>目标1：经费用于日常办公、教学设施维护、教学物资采购、学生活动等方面的开支，改善学校办公、办学条件，保障幼儿园教育教学工作正常运行。
目标2：创建和谐的教育环境，提高保教保育质量，保障幼儿健康成长，提高学前教育幼儿入园率，促进教育公平，全面提升学前教育的整体水平。
目标3：提升幼儿教师专业水平和幼儿园管理水平，办好人民满意的教育。</t>
  </si>
  <si>
    <t>获补对象数</t>
  </si>
  <si>
    <t>976</t>
  </si>
  <si>
    <t>反映获补助学生人数。</t>
  </si>
  <si>
    <t>获补对象准确率</t>
  </si>
  <si>
    <t>资金到位率</t>
  </si>
  <si>
    <t>反映资金到位情况。
资金到位率=在时限内到位资金/应到位资金*100%</t>
  </si>
  <si>
    <t>经济效益</t>
  </si>
  <si>
    <t>带动社会经济发展</t>
  </si>
  <si>
    <t>有效带动</t>
  </si>
  <si>
    <t>反映经费带动社会经济发展的情况。</t>
  </si>
  <si>
    <t>幼儿学习、生活状况改善</t>
  </si>
  <si>
    <t>有所改善</t>
  </si>
  <si>
    <t>反映经费促进幼儿学习、生活状况改善的情况。</t>
  </si>
  <si>
    <t>办学条件改善</t>
  </si>
  <si>
    <t>反映经费促进学校办学条件状况改善的情况。</t>
  </si>
  <si>
    <t>幼儿入园率提升</t>
  </si>
  <si>
    <t>有所提升</t>
  </si>
  <si>
    <t>反映幼儿园入园率提升的情况。</t>
  </si>
  <si>
    <t>学生满意度</t>
  </si>
  <si>
    <t>反映受益对象的满意程度。</t>
  </si>
  <si>
    <t>家长满意度</t>
  </si>
  <si>
    <t>反映家长的满意程度。</t>
  </si>
  <si>
    <t>教职工满意度</t>
  </si>
  <si>
    <t>反映教职工的满意程度。</t>
  </si>
  <si>
    <t>1.对学前教育学生给予营养膳食补助，改善学生在校生活条件，促进幼儿营养均衡，保障幼儿健康成长，提高学前教育幼儿入园率，促进教育公平，全面提升学前教育的整体水平。
2.落实资助资金，减轻学生家庭负担，确保资助政策落实到位。
3.加大力度宣传营养改善计划补助政策体系，使这项惠民政策家喻户晓、深入人心。</t>
  </si>
  <si>
    <t>903</t>
  </si>
  <si>
    <t>反映学前幼儿获得补助人数情况。</t>
  </si>
  <si>
    <t>政策宣传次数</t>
  </si>
  <si>
    <t>4</t>
  </si>
  <si>
    <t>次</t>
  </si>
  <si>
    <t>反映补助政策的宣传力度情况。即通过门户网站、报刊、通信、电视、户外广告等对补助政策进行宣传的次数。</t>
  </si>
  <si>
    <t>获补覆盖率</t>
  </si>
  <si>
    <t>获补覆盖率=实际获得补助人数/申请符合标准人数*100%</t>
  </si>
  <si>
    <t>反映营养膳食补助资金的落实情况。
资金到位率=在时限内到位资金/应到位资金*100%</t>
  </si>
  <si>
    <t>带动经济社会发展</t>
  </si>
  <si>
    <t>明显</t>
  </si>
  <si>
    <t>反映补助带动经济社会发展的情况。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</si>
  <si>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</si>
  <si>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</si>
  <si>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</si>
  <si>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</si>
  <si>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受益对象满意度</t>
  </si>
  <si>
    <t>反映获补助受益对象的满意程度。</t>
  </si>
  <si>
    <t>1.对义务教育阶段特殊（残疾）学生给予补充特殊教育生均公用经费，改善特殊教育学生学习条件，激励特殊教育学生学习积极性，保障特殊教育学生顺利完成九年义务教育，提高义务教育阶段学生完学率，促进教育公平，全面提升义务教育的整体水平。
2.落实保障资金，减轻特殊教育学生家庭负担，确保惠民政策落实到位。
3.加大力度宣传惠民政策体系，使这项惠民政策家喻户晓、深入人心。</t>
  </si>
  <si>
    <t>31</t>
  </si>
  <si>
    <t>反映特殊教育学生获得补充公用经费人数情况。</t>
  </si>
  <si>
    <t>反映发放单位及时发放补助资金的情况。
资金到位率=在时限内到位资金/应到位资金*100%</t>
  </si>
  <si>
    <t>反映保障资金带动经济社会发展的情况。</t>
  </si>
  <si>
    <t>80</t>
  </si>
  <si>
    <t>学习生活状况改善</t>
  </si>
  <si>
    <t>85</t>
  </si>
  <si>
    <t>目标1：经费用于日常办公、教学设施维护、教学物资采购、学生活动、困难学生补助等方面的开支，进而改善学校办公、办学条件，减轻困难学生家庭负担，保障学校教育教学工作正常运行。
目标2：创建和谐的教育环境，提高教育教学质量，保障学生健康成长，提高适龄儿童入学率和巩固率，促进教育公平，全面提升教育的整体水平。
目标3：提升学校教师专业水平和学校管理水平，办好人民满意的教育。</t>
  </si>
  <si>
    <t>资助学生人数</t>
  </si>
  <si>
    <t>30</t>
  </si>
  <si>
    <t>反映资助学生人数情况</t>
  </si>
  <si>
    <t>慈善活动宣传次数</t>
  </si>
  <si>
    <t>反映捐资助学慈善活动宣传情况。</t>
  </si>
  <si>
    <t>反映补助准确发放的情况。</t>
  </si>
  <si>
    <t>困难学生学习、生活状况改善</t>
  </si>
  <si>
    <t>反映困难学生学习、生活状况改善情况。</t>
  </si>
  <si>
    <t>学校办学条件改善</t>
  </si>
  <si>
    <t>反映学校办学条件改善情况</t>
  </si>
  <si>
    <t>学生学习积极性提高</t>
  </si>
  <si>
    <t>有所提高</t>
  </si>
  <si>
    <t>反映学生学习积极性提高情况</t>
  </si>
  <si>
    <t>受助学生满意度</t>
  </si>
  <si>
    <t>反映受助学生满意度情况</t>
  </si>
  <si>
    <t>受助家长满意度</t>
  </si>
  <si>
    <t>反映受助家长满意度情况</t>
  </si>
  <si>
    <t>反映学校教职工满意度情况</t>
  </si>
  <si>
    <t>1.对学前教育家庭经济困难儿童给予生活补助，改善困难儿童在校生活条件，减轻家庭负担，保障幼儿顺利完成学前教育，提高学前教育儿童入园率，促进教育公平，全面提升学前教育的整体水平。
2.落实资助资金，减轻困难学生家庭负担，确保资助政策落实到位。
3.加大力度宣传学前教育幼儿资助政策体系，使这项惠民政策家喻户晓、深入人心。</t>
  </si>
  <si>
    <t>316</t>
  </si>
  <si>
    <t>反映获补助人数情况。</t>
  </si>
  <si>
    <t>带动人均增收</t>
  </si>
  <si>
    <t>50</t>
  </si>
  <si>
    <t>元</t>
  </si>
  <si>
    <t>反映补助带动困难家庭人均增收的情况。</t>
  </si>
  <si>
    <t>1.对义务教育家庭经济困难学生给予生活补助，改善困难学生在校生活条件，激励学生学习积极性，保障学生顺利完成九年义务教育，确保困难学生失学率为零，提高义务教育阶段学生完学率，促进教育公平，全面提升义务教育的整体水平。
2.落实资助资金，减轻困难学生家庭负担，确保资助政策落实到位。
3.加大力度宣传义务教育家庭经济困难学生生活补助政策体系，使这项惠民政策家喻户晓、深入人心。</t>
  </si>
  <si>
    <t>困难学生获补人数</t>
  </si>
  <si>
    <t>2033</t>
  </si>
  <si>
    <t>反映困难学生获得补助人数情况</t>
  </si>
  <si>
    <t>反映补助带动人均增收的情况。</t>
  </si>
  <si>
    <t>改善</t>
  </si>
  <si>
    <t>无</t>
  </si>
  <si>
    <t>反映补助促进受助对象学习生活状况改善的情况。</t>
  </si>
  <si>
    <t>反映补助带动社会经济发展的情况。</t>
  </si>
  <si>
    <t>反映补助促进幼儿学习、生活状况改善的情况。</t>
  </si>
  <si>
    <t>反映补助促进幼儿入园率提升的情况。</t>
  </si>
  <si>
    <t>反映补助促进学校办学条件改善的情况。</t>
  </si>
  <si>
    <t>反映获补助学生的满意程度。</t>
  </si>
  <si>
    <t>反映学校教职工的满意程度。</t>
  </si>
  <si>
    <t>支持乡村学校少年宫项目的运转，满足更多乡村未成年人的精神文化需求，提升未成年人综合素质；进一步提升未成年人校外活动保障能力，促进乡村学校少年宫建设管理工作。</t>
  </si>
  <si>
    <t>789</t>
  </si>
  <si>
    <t>反映获补助人数。</t>
  </si>
  <si>
    <t>学生综合能力有所提升</t>
  </si>
  <si>
    <t>明显提升</t>
  </si>
  <si>
    <t>反映补助促进受助对象综合能力提高的情况。</t>
  </si>
  <si>
    <t>目标1：加强学校伙食费监督管理，规范使用伙食费资金，保障学校教育教学工作正常运行。
目标2：合理搭配营养膳食，保障学生健康成长，办好人民满意的教育。</t>
  </si>
  <si>
    <t>伙食费收取人数</t>
  </si>
  <si>
    <t>2847</t>
  </si>
  <si>
    <t>反映收取伙食费人数情况。</t>
  </si>
  <si>
    <t xml:space="preserve">反映伙食费使用的情况。
</t>
  </si>
  <si>
    <t>反映伙食费资金到位的情况。
资金到位率=在时限内到位资金/应到位资金*100%</t>
  </si>
  <si>
    <t>保障教育教学工作正常运转</t>
  </si>
  <si>
    <t>有所保障</t>
  </si>
  <si>
    <t xml:space="preserve">反映伙食费专项资金保障学校教育教学工作正常运转情况。
</t>
  </si>
  <si>
    <t>师生满意度</t>
  </si>
  <si>
    <t>反映师生满意度情况。</t>
  </si>
  <si>
    <t>反映家长满意度情况。</t>
  </si>
  <si>
    <t>1.对义务教育阶段100人以下校点补充城乡义务教育生均公用经费，改善学校办公、办学条件，保障学生顺利完成九年义务教育，提高义务教育阶段学生完学率，促进教育公平，确保义务教育均衡发展。
2.落实补助资金，用好补助资金，把经费用到刀刃上，确保惠民政策落实到位。
3.加大力度宣传“两免一补”政策，使这项惠民政策家喻户晓、深入人心。</t>
  </si>
  <si>
    <t>获补助人数</t>
  </si>
  <si>
    <t>647</t>
  </si>
  <si>
    <t>反映获补充义务教育生均公用经费人数。</t>
  </si>
  <si>
    <t>反映准确补充公用经费的情况。
实际兑现准确率=实际补充兑现额/应兑现额*100%</t>
  </si>
  <si>
    <t>反映单位补助资金到位情况。
资金到位率=在时限内到位资金/应到位资金*100%</t>
  </si>
  <si>
    <t>有所带动</t>
  </si>
  <si>
    <t>反映补助带动经济社会发展情况。</t>
  </si>
  <si>
    <t>学校办公、办学条件有所改善</t>
  </si>
  <si>
    <t>反映补助促进受助对象办公、办学统计状况改善的情况。</t>
  </si>
  <si>
    <t>收取保教费人数</t>
  </si>
  <si>
    <t>反映应收取保教费人数情况。</t>
  </si>
  <si>
    <t>幼儿园教师资质达标率</t>
  </si>
  <si>
    <t>95</t>
  </si>
  <si>
    <t>反映幼儿教师资质达标情况。
教师资质达标率=抽检符合标准的教师数/抽检幼儿教师总数*100%</t>
  </si>
  <si>
    <t>反映经费促进学校幼儿入园率提升的情况。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</si>
  <si>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</si>
  <si>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</si>
  <si>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</si>
  <si>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</si>
  <si>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</si>
  <si>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</si>
  <si>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</si>
  <si>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</si>
  <si>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</si>
  <si>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</si>
  <si>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</si>
  <si>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</si>
  <si>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</si>
  <si>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</si>
  <si>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</t>
  </si>
  <si>
    <t>预算08表</t>
  </si>
  <si>
    <t>政府购买服务项目</t>
  </si>
  <si>
    <t>政府购买服务目录</t>
  </si>
  <si>
    <t>说明：双江拉祜族佤族布朗族傣族自治县勐库镇中心校2025年无政府购买服务预算，故此表为空表。</t>
  </si>
  <si>
    <t>预算09-1表</t>
  </si>
  <si>
    <t>单位名称（项目）</t>
  </si>
  <si>
    <t>地区</t>
  </si>
  <si>
    <t>政府性基金</t>
  </si>
  <si>
    <t>-</t>
  </si>
  <si>
    <t>说明：双江拉祜族佤族布朗族傣族自治县勐库镇中心校2025年无县对下转移支付预算，故此表为空表。</t>
  </si>
  <si>
    <t>预算09-2表</t>
  </si>
  <si>
    <t>说明：双江拉祜族佤族布朗族傣族自治县勐库镇中心校2025年无县对下转移支付预算，无相应绩效目标，故此表为空表。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</si>
  <si>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</si>
  <si>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</si>
  <si>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</si>
  <si>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</si>
  <si>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</si>
  <si>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</si>
  <si>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</si>
  <si>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</si>
  <si>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</si>
  <si>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</si>
  <si>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台</t>
  </si>
  <si>
    <t>预算11表</t>
  </si>
  <si>
    <t>上级补助</t>
  </si>
  <si>
    <t>说明：双江拉祜族佤族布朗族傣族自治县勐库镇中心校2025年无中央和省、市转移支付补助项目支出预算，故此表为空表。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</si>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</sst>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9"/>
      <color rgb="FF00000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9" fillId="0" borderId="7" xfId="57" applyFont="1" applyFill="1" applyBorder="1" applyAlignment="1" applyProtection="1">
      <alignment horizontal="center" vertical="center" wrapText="1"/>
    </xf>
    <xf numFmtId="0" fontId="9" fillId="0" borderId="8" xfId="57" applyFont="1" applyFill="1" applyBorder="1" applyAlignment="1" applyProtection="1">
      <alignment horizontal="center" vertical="center" wrapText="1"/>
    </xf>
    <xf numFmtId="180" fontId="7" fillId="0" borderId="7" xfId="56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 wrapText="1"/>
      <protection locked="0"/>
    </xf>
    <xf numFmtId="49" fontId="6" fillId="0" borderId="8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5" fillId="0" borderId="8" xfId="0" applyFont="1" applyBorder="1" applyAlignment="1">
      <alignment horizontal="left" vertical="center" wrapText="1" indent="1"/>
      <protection locked="0"/>
    </xf>
    <xf numFmtId="0" fontId="5" fillId="0" borderId="8" xfId="0" applyFont="1" applyBorder="1" applyAlignment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8" fillId="0" borderId="0" xfId="57" applyFont="1" applyFill="1" applyAlignment="1" applyProtection="1">
      <alignment horizontal="left" vertical="center" wrapText="1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8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workbookViewId="0">
      <selection activeCell="I14" sqref="I1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9"/>
      <c r="C2" s="209"/>
      <c r="D2" s="209"/>
    </row>
    <row r="3" ht="18.75" customHeight="1" spans="1:4">
      <c r="A3" s="41" t="str">
        <f>"单位名称："&amp;"双江拉祜族佤族布朗族傣族自治县勐库镇中心校"</f>
        <v>单位名称：双江拉祜族佤族布朗族傣族自治县勐库镇中心校</v>
      </c>
      <c r="B3" s="210"/>
      <c r="C3" s="210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6" t="s">
        <v>6</v>
      </c>
      <c r="B7" s="23">
        <v>55487905.9</v>
      </c>
      <c r="C7" s="136" t="s">
        <v>7</v>
      </c>
      <c r="D7" s="23"/>
    </row>
    <row r="8" ht="18.75" customHeight="1" spans="1:4">
      <c r="A8" s="136" t="s">
        <v>8</v>
      </c>
      <c r="B8" s="23">
        <v>50000</v>
      </c>
      <c r="C8" s="136" t="s">
        <v>9</v>
      </c>
      <c r="D8" s="23"/>
    </row>
    <row r="9" ht="18.75" customHeight="1" spans="1:4">
      <c r="A9" s="136" t="s">
        <v>10</v>
      </c>
      <c r="B9" s="23"/>
      <c r="C9" s="136" t="s">
        <v>11</v>
      </c>
      <c r="D9" s="23"/>
    </row>
    <row r="10" ht="18.75" customHeight="1" spans="1:4">
      <c r="A10" s="136" t="s">
        <v>12</v>
      </c>
      <c r="B10" s="23"/>
      <c r="C10" s="136" t="s">
        <v>13</v>
      </c>
      <c r="D10" s="23"/>
    </row>
    <row r="11" ht="18.75" customHeight="1" spans="1:4">
      <c r="A11" s="211" t="s">
        <v>14</v>
      </c>
      <c r="B11" s="23">
        <v>5050000</v>
      </c>
      <c r="C11" s="168" t="s">
        <v>15</v>
      </c>
      <c r="D11" s="23">
        <v>48568728.52</v>
      </c>
    </row>
    <row r="12" ht="18.75" customHeight="1" spans="1:4">
      <c r="A12" s="171" t="s">
        <v>16</v>
      </c>
      <c r="B12" s="23"/>
      <c r="C12" s="170" t="s">
        <v>17</v>
      </c>
      <c r="D12" s="23"/>
    </row>
    <row r="13" ht="18.75" customHeight="1" spans="1:4">
      <c r="A13" s="171" t="s">
        <v>18</v>
      </c>
      <c r="B13" s="23"/>
      <c r="C13" s="170" t="s">
        <v>19</v>
      </c>
      <c r="D13" s="23"/>
    </row>
    <row r="14" ht="18.75" customHeight="1" spans="1:4">
      <c r="A14" s="171" t="s">
        <v>20</v>
      </c>
      <c r="B14" s="23"/>
      <c r="C14" s="170" t="s">
        <v>21</v>
      </c>
      <c r="D14" s="23">
        <v>7819432.29</v>
      </c>
    </row>
    <row r="15" ht="18.75" customHeight="1" spans="1:4">
      <c r="A15" s="171" t="s">
        <v>22</v>
      </c>
      <c r="B15" s="23"/>
      <c r="C15" s="170" t="s">
        <v>23</v>
      </c>
      <c r="D15" s="23">
        <v>2313003.03</v>
      </c>
    </row>
    <row r="16" ht="18.75" customHeight="1" spans="1:4">
      <c r="A16" s="171" t="s">
        <v>24</v>
      </c>
      <c r="B16" s="23">
        <v>5050000</v>
      </c>
      <c r="C16" s="171" t="s">
        <v>25</v>
      </c>
      <c r="D16" s="23"/>
    </row>
    <row r="17" ht="18.75" customHeight="1" spans="1:4">
      <c r="A17" s="171" t="s">
        <v>26</v>
      </c>
      <c r="B17" s="23"/>
      <c r="C17" s="171" t="s">
        <v>27</v>
      </c>
      <c r="D17" s="23"/>
    </row>
    <row r="18" ht="18.75" customHeight="1" spans="1:4">
      <c r="A18" s="172" t="s">
        <v>26</v>
      </c>
      <c r="B18" s="23"/>
      <c r="C18" s="170" t="s">
        <v>28</v>
      </c>
      <c r="D18" s="23"/>
    </row>
    <row r="19" ht="18.75" customHeight="1" spans="1:4">
      <c r="A19" s="172" t="s">
        <v>26</v>
      </c>
      <c r="B19" s="23"/>
      <c r="C19" s="170" t="s">
        <v>29</v>
      </c>
      <c r="D19" s="23"/>
    </row>
    <row r="20" ht="18.75" customHeight="1" spans="1:4">
      <c r="A20" s="172" t="s">
        <v>26</v>
      </c>
      <c r="B20" s="23"/>
      <c r="C20" s="170" t="s">
        <v>30</v>
      </c>
      <c r="D20" s="23"/>
    </row>
    <row r="21" ht="18.75" customHeight="1" spans="1:4">
      <c r="A21" s="172" t="s">
        <v>26</v>
      </c>
      <c r="B21" s="23"/>
      <c r="C21" s="170" t="s">
        <v>31</v>
      </c>
      <c r="D21" s="23"/>
    </row>
    <row r="22" ht="18.75" customHeight="1" spans="1:4">
      <c r="A22" s="172" t="s">
        <v>26</v>
      </c>
      <c r="B22" s="23"/>
      <c r="C22" s="170" t="s">
        <v>32</v>
      </c>
      <c r="D22" s="23"/>
    </row>
    <row r="23" ht="18.75" customHeight="1" spans="1:4">
      <c r="A23" s="172" t="s">
        <v>26</v>
      </c>
      <c r="B23" s="23"/>
      <c r="C23" s="170" t="s">
        <v>33</v>
      </c>
      <c r="D23" s="23"/>
    </row>
    <row r="24" ht="18.75" customHeight="1" spans="1:4">
      <c r="A24" s="172" t="s">
        <v>26</v>
      </c>
      <c r="B24" s="23"/>
      <c r="C24" s="170" t="s">
        <v>34</v>
      </c>
      <c r="D24" s="23"/>
    </row>
    <row r="25" ht="18.75" customHeight="1" spans="1:4">
      <c r="A25" s="172" t="s">
        <v>26</v>
      </c>
      <c r="B25" s="23"/>
      <c r="C25" s="170" t="s">
        <v>35</v>
      </c>
      <c r="D25" s="23">
        <v>3377554.56</v>
      </c>
    </row>
    <row r="26" ht="18.75" customHeight="1" spans="1:4">
      <c r="A26" s="172" t="s">
        <v>26</v>
      </c>
      <c r="B26" s="23"/>
      <c r="C26" s="170" t="s">
        <v>36</v>
      </c>
      <c r="D26" s="23"/>
    </row>
    <row r="27" ht="18.75" customHeight="1" spans="1:4">
      <c r="A27" s="172" t="s">
        <v>26</v>
      </c>
      <c r="B27" s="23"/>
      <c r="C27" s="170" t="s">
        <v>37</v>
      </c>
      <c r="D27" s="23"/>
    </row>
    <row r="28" ht="18.75" customHeight="1" spans="1:4">
      <c r="A28" s="172" t="s">
        <v>26</v>
      </c>
      <c r="B28" s="23"/>
      <c r="C28" s="170" t="s">
        <v>38</v>
      </c>
      <c r="D28" s="23"/>
    </row>
    <row r="29" ht="18.75" customHeight="1" spans="1:4">
      <c r="A29" s="172" t="s">
        <v>26</v>
      </c>
      <c r="B29" s="23"/>
      <c r="C29" s="170" t="s">
        <v>39</v>
      </c>
      <c r="D29" s="23"/>
    </row>
    <row r="30" ht="18.75" customHeight="1" spans="1:4">
      <c r="A30" s="173" t="s">
        <v>26</v>
      </c>
      <c r="B30" s="23"/>
      <c r="C30" s="171" t="s">
        <v>40</v>
      </c>
      <c r="D30" s="23">
        <v>190000</v>
      </c>
    </row>
    <row r="31" ht="18.75" customHeight="1" spans="1:4">
      <c r="A31" s="173" t="s">
        <v>26</v>
      </c>
      <c r="B31" s="23"/>
      <c r="C31" s="171" t="s">
        <v>41</v>
      </c>
      <c r="D31" s="23"/>
    </row>
    <row r="32" ht="18.75" customHeight="1" spans="1:4">
      <c r="A32" s="173" t="s">
        <v>26</v>
      </c>
      <c r="B32" s="23"/>
      <c r="C32" s="171" t="s">
        <v>42</v>
      </c>
      <c r="D32" s="23"/>
    </row>
    <row r="33" ht="18.75" customHeight="1" spans="1:4">
      <c r="A33" s="212"/>
      <c r="B33" s="174"/>
      <c r="C33" s="171" t="s">
        <v>43</v>
      </c>
      <c r="D33" s="23"/>
    </row>
    <row r="34" ht="18.75" customHeight="1" spans="1:4">
      <c r="A34" s="212" t="s">
        <v>44</v>
      </c>
      <c r="B34" s="174">
        <f>SUM(B7:B11)</f>
        <v>60587905.9</v>
      </c>
      <c r="C34" s="213" t="s">
        <v>45</v>
      </c>
      <c r="D34" s="174">
        <v>62268718.4</v>
      </c>
    </row>
    <row r="35" ht="18.75" customHeight="1" spans="1:4">
      <c r="A35" s="214" t="s">
        <v>46</v>
      </c>
      <c r="B35" s="23">
        <v>1680812.5</v>
      </c>
      <c r="C35" s="136" t="s">
        <v>47</v>
      </c>
      <c r="D35" s="23"/>
    </row>
    <row r="36" ht="18.75" customHeight="1" spans="1:4">
      <c r="A36" s="214" t="s">
        <v>48</v>
      </c>
      <c r="B36" s="23">
        <v>1680812.5</v>
      </c>
      <c r="C36" s="136" t="s">
        <v>48</v>
      </c>
      <c r="D36" s="23"/>
    </row>
    <row r="37" ht="18.75" customHeight="1" spans="1:4">
      <c r="A37" s="214" t="s">
        <v>49</v>
      </c>
      <c r="B37" s="23">
        <f>B35-B36</f>
        <v>0</v>
      </c>
      <c r="C37" s="136" t="s">
        <v>50</v>
      </c>
      <c r="D37" s="23"/>
    </row>
    <row r="38" ht="18.75" customHeight="1" spans="1:4">
      <c r="A38" s="215" t="s">
        <v>51</v>
      </c>
      <c r="B38" s="174">
        <f t="shared" ref="B38:D38" si="0">B34+B35</f>
        <v>62268718.4</v>
      </c>
      <c r="C38" s="213" t="s">
        <v>52</v>
      </c>
      <c r="D38" s="174">
        <f t="shared" si="0"/>
        <v>62268718.4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selection activeCell="A2" sqref="A2:F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3">
        <v>1</v>
      </c>
      <c r="B1" s="104">
        <v>0</v>
      </c>
      <c r="C1" s="103">
        <v>1</v>
      </c>
      <c r="D1" s="105"/>
      <c r="E1" s="105"/>
      <c r="F1" s="39" t="s">
        <v>532</v>
      </c>
    </row>
    <row r="2" ht="32.25" customHeight="1" spans="1:6">
      <c r="A2" s="106" t="str">
        <f>"2025"&amp;"年部门政府性基金预算支出预算表"</f>
        <v>2025年部门政府性基金预算支出预算表</v>
      </c>
      <c r="B2" s="107" t="s">
        <v>533</v>
      </c>
      <c r="C2" s="108"/>
      <c r="D2" s="109"/>
      <c r="E2" s="109"/>
      <c r="F2" s="109"/>
    </row>
    <row r="3" ht="18.75" customHeight="1" spans="1:6">
      <c r="A3" s="7" t="str">
        <f>"单位名称："&amp;"双江拉祜族佤族布朗族傣族自治县勐库镇中心校"</f>
        <v>单位名称：双江拉祜族佤族布朗族傣族自治县勐库镇中心校</v>
      </c>
      <c r="B3" s="7" t="s">
        <v>534</v>
      </c>
      <c r="C3" s="103"/>
      <c r="D3" s="105"/>
      <c r="E3" s="105"/>
      <c r="F3" s="39" t="s">
        <v>1</v>
      </c>
    </row>
    <row r="4" ht="18.75" customHeight="1" spans="1:6">
      <c r="A4" s="110" t="s">
        <v>201</v>
      </c>
      <c r="B4" s="111" t="s">
        <v>73</v>
      </c>
      <c r="C4" s="112" t="s">
        <v>74</v>
      </c>
      <c r="D4" s="13" t="s">
        <v>535</v>
      </c>
      <c r="E4" s="13"/>
      <c r="F4" s="14"/>
    </row>
    <row r="5" ht="18.75" customHeight="1" spans="1:6">
      <c r="A5" s="113"/>
      <c r="B5" s="114"/>
      <c r="C5" s="99"/>
      <c r="D5" s="98" t="s">
        <v>56</v>
      </c>
      <c r="E5" s="98" t="s">
        <v>75</v>
      </c>
      <c r="F5" s="98" t="s">
        <v>76</v>
      </c>
    </row>
    <row r="6" ht="18.75" customHeight="1" spans="1:6">
      <c r="A6" s="113">
        <v>1</v>
      </c>
      <c r="B6" s="115" t="s">
        <v>181</v>
      </c>
      <c r="C6" s="99">
        <v>3</v>
      </c>
      <c r="D6" s="98">
        <v>4</v>
      </c>
      <c r="E6" s="98">
        <v>5</v>
      </c>
      <c r="F6" s="98">
        <v>6</v>
      </c>
    </row>
    <row r="7" ht="18.75" customHeight="1" spans="1:6">
      <c r="A7" s="116" t="s">
        <v>71</v>
      </c>
      <c r="B7" s="86"/>
      <c r="C7" s="86"/>
      <c r="D7" s="23">
        <v>190000</v>
      </c>
      <c r="E7" s="23"/>
      <c r="F7" s="23">
        <v>190000</v>
      </c>
    </row>
    <row r="8" ht="18.75" customHeight="1" spans="1:6">
      <c r="A8" s="116"/>
      <c r="B8" s="86" t="s">
        <v>131</v>
      </c>
      <c r="C8" s="86" t="s">
        <v>83</v>
      </c>
      <c r="D8" s="23">
        <v>190000</v>
      </c>
      <c r="E8" s="23"/>
      <c r="F8" s="23">
        <v>190000</v>
      </c>
    </row>
    <row r="9" ht="18.75" customHeight="1" spans="1:6">
      <c r="A9" s="24"/>
      <c r="B9" s="117" t="s">
        <v>132</v>
      </c>
      <c r="C9" s="117" t="s">
        <v>133</v>
      </c>
      <c r="D9" s="23">
        <v>190000</v>
      </c>
      <c r="E9" s="23"/>
      <c r="F9" s="23">
        <v>190000</v>
      </c>
    </row>
    <row r="10" ht="18.75" customHeight="1" spans="1:6">
      <c r="A10" s="24"/>
      <c r="B10" s="118" t="s">
        <v>134</v>
      </c>
      <c r="C10" s="118" t="s">
        <v>135</v>
      </c>
      <c r="D10" s="23">
        <v>70000</v>
      </c>
      <c r="E10" s="23"/>
      <c r="F10" s="23">
        <v>70000</v>
      </c>
    </row>
    <row r="11" ht="18.75" customHeight="1" spans="1:6">
      <c r="A11" s="24"/>
      <c r="B11" s="118" t="s">
        <v>136</v>
      </c>
      <c r="C11" s="118" t="s">
        <v>137</v>
      </c>
      <c r="D11" s="23">
        <v>120000</v>
      </c>
      <c r="E11" s="23"/>
      <c r="F11" s="23">
        <v>120000</v>
      </c>
    </row>
    <row r="12" ht="18.75" customHeight="1" spans="1:6">
      <c r="A12" s="119" t="s">
        <v>138</v>
      </c>
      <c r="B12" s="120" t="s">
        <v>138</v>
      </c>
      <c r="C12" s="121" t="s">
        <v>138</v>
      </c>
      <c r="D12" s="23">
        <v>190000</v>
      </c>
      <c r="E12" s="23"/>
      <c r="F12" s="23">
        <v>190000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C20" sqref="C2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536</v>
      </c>
    </row>
    <row r="2" ht="35.25" customHeight="1" spans="1:17">
      <c r="A2" s="62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4"/>
      <c r="L2" s="6"/>
      <c r="M2" s="6"/>
      <c r="N2" s="6"/>
      <c r="O2" s="54"/>
      <c r="P2" s="54"/>
      <c r="Q2" s="6"/>
    </row>
    <row r="3" ht="18.75" customHeight="1" spans="1:17">
      <c r="A3" s="41" t="str">
        <f>"单位名称："&amp;"双江拉祜族佤族布朗族傣族自治县勐库镇中心校"</f>
        <v>单位名称：双江拉祜族佤族布朗族傣族自治县勐库镇中心校</v>
      </c>
      <c r="B3" s="97"/>
      <c r="C3" s="97"/>
      <c r="D3" s="97"/>
      <c r="E3" s="97"/>
      <c r="F3" s="97"/>
      <c r="G3" s="97"/>
      <c r="H3" s="97"/>
      <c r="I3" s="97"/>
      <c r="J3" s="97"/>
      <c r="O3" s="67"/>
      <c r="P3" s="67"/>
      <c r="Q3" s="39" t="s">
        <v>187</v>
      </c>
    </row>
    <row r="4" ht="18.75" customHeight="1" spans="1:17">
      <c r="A4" s="11" t="s">
        <v>537</v>
      </c>
      <c r="B4" s="76" t="s">
        <v>538</v>
      </c>
      <c r="C4" s="76" t="s">
        <v>539</v>
      </c>
      <c r="D4" s="76" t="s">
        <v>540</v>
      </c>
      <c r="E4" s="76" t="s">
        <v>541</v>
      </c>
      <c r="F4" s="76" t="s">
        <v>542</v>
      </c>
      <c r="G4" s="44" t="s">
        <v>208</v>
      </c>
      <c r="H4" s="44"/>
      <c r="I4" s="44"/>
      <c r="J4" s="44"/>
      <c r="K4" s="78"/>
      <c r="L4" s="44"/>
      <c r="M4" s="44"/>
      <c r="N4" s="44"/>
      <c r="O4" s="68"/>
      <c r="P4" s="78"/>
      <c r="Q4" s="45"/>
    </row>
    <row r="5" ht="18.75" customHeight="1" spans="1:17">
      <c r="A5" s="16"/>
      <c r="B5" s="79"/>
      <c r="C5" s="79"/>
      <c r="D5" s="79"/>
      <c r="E5" s="79"/>
      <c r="F5" s="79"/>
      <c r="G5" s="79" t="s">
        <v>56</v>
      </c>
      <c r="H5" s="79" t="s">
        <v>59</v>
      </c>
      <c r="I5" s="79" t="s">
        <v>543</v>
      </c>
      <c r="J5" s="79" t="s">
        <v>544</v>
      </c>
      <c r="K5" s="80" t="s">
        <v>545</v>
      </c>
      <c r="L5" s="93" t="s">
        <v>78</v>
      </c>
      <c r="M5" s="93"/>
      <c r="N5" s="93"/>
      <c r="O5" s="94"/>
      <c r="P5" s="95"/>
      <c r="Q5" s="81"/>
    </row>
    <row r="6" ht="30" customHeight="1" spans="1:17">
      <c r="A6" s="18"/>
      <c r="B6" s="81"/>
      <c r="C6" s="81"/>
      <c r="D6" s="81"/>
      <c r="E6" s="81"/>
      <c r="F6" s="81"/>
      <c r="G6" s="81"/>
      <c r="H6" s="81" t="s">
        <v>58</v>
      </c>
      <c r="I6" s="81"/>
      <c r="J6" s="81"/>
      <c r="K6" s="82"/>
      <c r="L6" s="81" t="s">
        <v>58</v>
      </c>
      <c r="M6" s="81" t="s">
        <v>65</v>
      </c>
      <c r="N6" s="81" t="s">
        <v>216</v>
      </c>
      <c r="O6" s="96" t="s">
        <v>67</v>
      </c>
      <c r="P6" s="82" t="s">
        <v>68</v>
      </c>
      <c r="Q6" s="81" t="s">
        <v>69</v>
      </c>
    </row>
    <row r="7" ht="18.75" customHeight="1" spans="1:17">
      <c r="A7" s="32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18.75" customHeight="1" spans="1:17">
      <c r="A8" s="84" t="s">
        <v>71</v>
      </c>
      <c r="B8" s="85"/>
      <c r="C8" s="85"/>
      <c r="D8" s="85"/>
      <c r="E8" s="100"/>
      <c r="F8" s="23">
        <v>30000</v>
      </c>
      <c r="G8" s="23">
        <v>30000</v>
      </c>
      <c r="H8" s="23">
        <v>30000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9" t="s">
        <v>340</v>
      </c>
      <c r="B9" s="85" t="s">
        <v>546</v>
      </c>
      <c r="C9" s="85" t="s">
        <v>546</v>
      </c>
      <c r="D9" s="85" t="s">
        <v>482</v>
      </c>
      <c r="E9" s="102">
        <v>5</v>
      </c>
      <c r="F9" s="23">
        <v>30000</v>
      </c>
      <c r="G9" s="23">
        <v>30000</v>
      </c>
      <c r="H9" s="23">
        <v>30000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7" t="s">
        <v>138</v>
      </c>
      <c r="B10" s="88"/>
      <c r="C10" s="88"/>
      <c r="D10" s="88"/>
      <c r="E10" s="100"/>
      <c r="F10" s="23">
        <v>30000</v>
      </c>
      <c r="G10" s="23">
        <v>30000</v>
      </c>
      <c r="H10" s="23">
        <v>30000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5"/>
  <sheetViews>
    <sheetView showZeros="0" workbookViewId="0">
      <selection activeCell="A2" sqref="A2:N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6"/>
      <c r="B1" s="66"/>
      <c r="C1" s="71"/>
      <c r="D1" s="66"/>
      <c r="E1" s="66"/>
      <c r="F1" s="66"/>
      <c r="G1" s="66"/>
      <c r="H1" s="72"/>
      <c r="I1" s="66"/>
      <c r="J1" s="66"/>
      <c r="K1" s="66"/>
      <c r="L1" s="38"/>
      <c r="M1" s="90"/>
      <c r="N1" s="91" t="s">
        <v>547</v>
      </c>
    </row>
    <row r="2" ht="34.5" customHeight="1" spans="1:14">
      <c r="A2" s="40" t="str">
        <f>"2025"&amp;"年部门政府购买服务预算表"</f>
        <v>2025年部门政府购买服务预算表</v>
      </c>
      <c r="B2" s="73"/>
      <c r="C2" s="54"/>
      <c r="D2" s="73"/>
      <c r="E2" s="73"/>
      <c r="F2" s="73"/>
      <c r="G2" s="73"/>
      <c r="H2" s="74"/>
      <c r="I2" s="73"/>
      <c r="J2" s="73"/>
      <c r="K2" s="73"/>
      <c r="L2" s="54"/>
      <c r="M2" s="74"/>
      <c r="N2" s="73"/>
    </row>
    <row r="3" ht="18.75" customHeight="1" spans="1:14">
      <c r="A3" s="63" t="str">
        <f>"单位名称："&amp;"双江拉祜族佤族布朗族傣族自治县勐库镇中心校"</f>
        <v>单位名称：双江拉祜族佤族布朗族傣族自治县勐库镇中心校</v>
      </c>
      <c r="B3" s="64"/>
      <c r="C3" s="75"/>
      <c r="D3" s="64"/>
      <c r="E3" s="64"/>
      <c r="F3" s="64"/>
      <c r="G3" s="64"/>
      <c r="H3" s="72"/>
      <c r="I3" s="66"/>
      <c r="J3" s="66"/>
      <c r="K3" s="66"/>
      <c r="L3" s="67"/>
      <c r="M3" s="92"/>
      <c r="N3" s="91" t="s">
        <v>187</v>
      </c>
    </row>
    <row r="4" ht="18.75" customHeight="1" spans="1:14">
      <c r="A4" s="11" t="s">
        <v>537</v>
      </c>
      <c r="B4" s="76" t="s">
        <v>548</v>
      </c>
      <c r="C4" s="77" t="s">
        <v>549</v>
      </c>
      <c r="D4" s="44" t="s">
        <v>208</v>
      </c>
      <c r="E4" s="44"/>
      <c r="F4" s="44"/>
      <c r="G4" s="44"/>
      <c r="H4" s="78"/>
      <c r="I4" s="44"/>
      <c r="J4" s="44"/>
      <c r="K4" s="44"/>
      <c r="L4" s="68"/>
      <c r="M4" s="78"/>
      <c r="N4" s="45"/>
    </row>
    <row r="5" ht="18.75" customHeight="1" spans="1:14">
      <c r="A5" s="16"/>
      <c r="B5" s="79"/>
      <c r="C5" s="80"/>
      <c r="D5" s="79" t="s">
        <v>56</v>
      </c>
      <c r="E5" s="79" t="s">
        <v>59</v>
      </c>
      <c r="F5" s="79" t="s">
        <v>543</v>
      </c>
      <c r="G5" s="79" t="s">
        <v>544</v>
      </c>
      <c r="H5" s="80" t="s">
        <v>545</v>
      </c>
      <c r="I5" s="93" t="s">
        <v>78</v>
      </c>
      <c r="J5" s="93"/>
      <c r="K5" s="93"/>
      <c r="L5" s="94"/>
      <c r="M5" s="95"/>
      <c r="N5" s="81"/>
    </row>
    <row r="6" ht="26.25" customHeight="1" spans="1:14">
      <c r="A6" s="18"/>
      <c r="B6" s="81"/>
      <c r="C6" s="82"/>
      <c r="D6" s="81"/>
      <c r="E6" s="81"/>
      <c r="F6" s="81"/>
      <c r="G6" s="81"/>
      <c r="H6" s="82"/>
      <c r="I6" s="81" t="s">
        <v>58</v>
      </c>
      <c r="J6" s="81" t="s">
        <v>65</v>
      </c>
      <c r="K6" s="81" t="s">
        <v>216</v>
      </c>
      <c r="L6" s="96" t="s">
        <v>67</v>
      </c>
      <c r="M6" s="82" t="s">
        <v>68</v>
      </c>
      <c r="N6" s="81" t="s">
        <v>69</v>
      </c>
    </row>
    <row r="7" ht="18.75" customHeight="1" spans="1:14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</row>
    <row r="8" ht="18.75" customHeight="1" spans="1:14">
      <c r="A8" s="84"/>
      <c r="B8" s="85"/>
      <c r="C8" s="8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4"/>
      <c r="B9" s="85"/>
      <c r="C9" s="8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7" t="s">
        <v>138</v>
      </c>
      <c r="B10" s="88"/>
      <c r="C10" s="8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5" ht="35" customHeight="1" spans="1:15">
      <c r="A15" s="37" t="s">
        <v>550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</sheetData>
  <mergeCells count="14">
    <mergeCell ref="A2:N2"/>
    <mergeCell ref="A3:C3"/>
    <mergeCell ref="D4:N4"/>
    <mergeCell ref="I5:N5"/>
    <mergeCell ref="A10:C10"/>
    <mergeCell ref="A15:O15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3"/>
  <sheetViews>
    <sheetView showZeros="0" workbookViewId="0">
      <selection activeCell="A2" sqref="A2:I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61"/>
      <c r="G1" s="38"/>
      <c r="H1" s="38"/>
      <c r="I1" s="38" t="s">
        <v>551</v>
      </c>
    </row>
    <row r="2" ht="27.75" customHeight="1" spans="1:9">
      <c r="A2" s="62" t="str">
        <f>"2025"&amp;"年县对下转移支付预算表"</f>
        <v>2025年县对下转移支付预算表</v>
      </c>
      <c r="B2" s="6"/>
      <c r="C2" s="6"/>
      <c r="D2" s="6"/>
      <c r="E2" s="6"/>
      <c r="F2" s="6"/>
      <c r="G2" s="54"/>
      <c r="H2" s="54"/>
      <c r="I2" s="6"/>
    </row>
    <row r="3" ht="18.75" customHeight="1" spans="1:9">
      <c r="A3" s="63" t="str">
        <f>"单位名称："&amp;"双江拉祜族佤族布朗族傣族自治县勐库镇中心校"</f>
        <v>单位名称：双江拉祜族佤族布朗族傣族自治县勐库镇中心校</v>
      </c>
      <c r="B3" s="64"/>
      <c r="C3" s="64"/>
      <c r="D3" s="65"/>
      <c r="E3" s="66"/>
      <c r="G3" s="67"/>
      <c r="H3" s="67"/>
      <c r="I3" s="38" t="s">
        <v>187</v>
      </c>
    </row>
    <row r="4" ht="18.75" customHeight="1" spans="1:9">
      <c r="A4" s="30" t="s">
        <v>552</v>
      </c>
      <c r="B4" s="12" t="s">
        <v>208</v>
      </c>
      <c r="C4" s="13"/>
      <c r="D4" s="13"/>
      <c r="E4" s="12" t="s">
        <v>553</v>
      </c>
      <c r="F4" s="13"/>
      <c r="G4" s="68"/>
      <c r="H4" s="68"/>
      <c r="I4" s="14"/>
    </row>
    <row r="5" ht="18.75" customHeight="1" spans="1:9">
      <c r="A5" s="32"/>
      <c r="B5" s="31" t="s">
        <v>56</v>
      </c>
      <c r="C5" s="11" t="s">
        <v>59</v>
      </c>
      <c r="D5" s="69" t="s">
        <v>554</v>
      </c>
      <c r="E5" s="70" t="s">
        <v>555</v>
      </c>
      <c r="F5" s="70" t="s">
        <v>555</v>
      </c>
      <c r="G5" s="70" t="s">
        <v>555</v>
      </c>
      <c r="H5" s="70" t="s">
        <v>555</v>
      </c>
      <c r="I5" s="70" t="s">
        <v>555</v>
      </c>
    </row>
    <row r="6" ht="18.75" customHeight="1" spans="1:9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13" ht="22" customHeight="1" spans="1:12">
      <c r="A13" s="37" t="s">
        <v>556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</sheetData>
  <mergeCells count="6">
    <mergeCell ref="A2:I2"/>
    <mergeCell ref="A3:E3"/>
    <mergeCell ref="B4:D4"/>
    <mergeCell ref="E4:I4"/>
    <mergeCell ref="A13:L13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2" sqref="A2:J2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557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4"/>
      <c r="G2" s="6"/>
      <c r="H2" s="54"/>
      <c r="I2" s="54"/>
      <c r="J2" s="6"/>
    </row>
    <row r="3" ht="18.75" customHeight="1" spans="1:8">
      <c r="A3" s="7" t="str">
        <f>"单位名称："&amp;"双江拉祜族佤族布朗族傣族自治县勐库镇中心校"</f>
        <v>单位名称：双江拉祜族佤族布朗族傣族自治县勐库镇中心校</v>
      </c>
      <c r="B3" s="3"/>
      <c r="C3" s="3"/>
      <c r="D3" s="3"/>
      <c r="E3" s="3"/>
      <c r="F3" s="55"/>
      <c r="G3" s="3"/>
      <c r="H3" s="55"/>
    </row>
    <row r="4" ht="18.75" customHeight="1" spans="1:10">
      <c r="A4" s="46" t="s">
        <v>366</v>
      </c>
      <c r="B4" s="46" t="s">
        <v>367</v>
      </c>
      <c r="C4" s="46" t="s">
        <v>368</v>
      </c>
      <c r="D4" s="46" t="s">
        <v>369</v>
      </c>
      <c r="E4" s="46" t="s">
        <v>370</v>
      </c>
      <c r="F4" s="56" t="s">
        <v>371</v>
      </c>
      <c r="G4" s="46" t="s">
        <v>372</v>
      </c>
      <c r="H4" s="56" t="s">
        <v>373</v>
      </c>
      <c r="I4" s="56" t="s">
        <v>374</v>
      </c>
      <c r="J4" s="46" t="s">
        <v>375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6">
        <v>6</v>
      </c>
      <c r="G5" s="46">
        <v>7</v>
      </c>
      <c r="H5" s="56">
        <v>8</v>
      </c>
      <c r="I5" s="56">
        <v>9</v>
      </c>
      <c r="J5" s="46">
        <v>10</v>
      </c>
    </row>
    <row r="6" ht="18.75" customHeight="1" spans="1:10">
      <c r="A6" s="21"/>
      <c r="B6" s="57"/>
      <c r="C6" s="57"/>
      <c r="D6" s="57"/>
      <c r="E6" s="58"/>
      <c r="F6" s="59"/>
      <c r="G6" s="58"/>
      <c r="H6" s="59"/>
      <c r="I6" s="59"/>
      <c r="J6" s="58"/>
    </row>
    <row r="7" ht="18.75" customHeight="1" spans="1:10">
      <c r="A7" s="21"/>
      <c r="B7" s="21"/>
      <c r="C7" s="21"/>
      <c r="D7" s="21"/>
      <c r="E7" s="21"/>
      <c r="F7" s="60"/>
      <c r="G7" s="21"/>
      <c r="H7" s="21"/>
      <c r="I7" s="21"/>
      <c r="J7" s="21"/>
    </row>
    <row r="11" ht="24" customHeight="1" spans="1:11">
      <c r="A11" s="37" t="s">
        <v>558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</sheetData>
  <mergeCells count="3">
    <mergeCell ref="A2:J2"/>
    <mergeCell ref="A3:H3"/>
    <mergeCell ref="A11:K11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B18" sqref="B18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559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"单位名称："&amp;"双江拉祜族佤族布朗族傣族自治县勐库镇中心校"</f>
        <v>单位名称：双江拉祜族佤族布朗族傣族自治县勐库镇中心校</v>
      </c>
      <c r="B3" s="8"/>
      <c r="C3" s="3"/>
      <c r="H3" s="42" t="s">
        <v>187</v>
      </c>
    </row>
    <row r="4" ht="18.75" customHeight="1" spans="1:8">
      <c r="A4" s="11" t="s">
        <v>201</v>
      </c>
      <c r="B4" s="11" t="s">
        <v>560</v>
      </c>
      <c r="C4" s="11" t="s">
        <v>561</v>
      </c>
      <c r="D4" s="11" t="s">
        <v>562</v>
      </c>
      <c r="E4" s="11" t="s">
        <v>563</v>
      </c>
      <c r="F4" s="43" t="s">
        <v>564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541</v>
      </c>
      <c r="G5" s="46" t="s">
        <v>565</v>
      </c>
      <c r="H5" s="46" t="s">
        <v>566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71</v>
      </c>
      <c r="B7" s="48" t="s">
        <v>567</v>
      </c>
      <c r="C7" s="47" t="s">
        <v>568</v>
      </c>
      <c r="D7" s="48" t="s">
        <v>546</v>
      </c>
      <c r="E7" s="48" t="s">
        <v>569</v>
      </c>
      <c r="F7" s="49">
        <v>5</v>
      </c>
      <c r="G7" s="50">
        <v>6000</v>
      </c>
      <c r="H7" s="50">
        <v>30000</v>
      </c>
    </row>
    <row r="8" ht="29" customHeight="1" spans="1:8">
      <c r="A8" s="25" t="s">
        <v>56</v>
      </c>
      <c r="B8" s="51"/>
      <c r="C8" s="51"/>
      <c r="D8" s="51"/>
      <c r="E8" s="52"/>
      <c r="F8" s="53"/>
      <c r="G8" s="23"/>
      <c r="H8" s="50">
        <f>SUM(H7:H7)</f>
        <v>30000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showZeros="0" workbookViewId="0">
      <selection activeCell="E21" sqref="E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570</v>
      </c>
    </row>
    <row r="2" ht="42.75" customHeight="1" spans="1:11">
      <c r="A2" s="5" t="str">
        <f>"2025"&amp;"年中央和省、市转移支付补助项目支出预算表"</f>
        <v>2025年中央和省、市转移支付补助项目支出预算表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"单位名称："&amp;"双江拉祜族佤族布朗族傣族自治县勐库镇中心校"</f>
        <v>单位名称：双江拉祜族佤族布朗族傣族自治县勐库镇中心校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187</v>
      </c>
    </row>
    <row r="4" ht="18.75" customHeight="1" spans="1:11">
      <c r="A4" s="10" t="s">
        <v>280</v>
      </c>
      <c r="B4" s="10" t="s">
        <v>203</v>
      </c>
      <c r="C4" s="10" t="s">
        <v>281</v>
      </c>
      <c r="D4" s="11" t="s">
        <v>204</v>
      </c>
      <c r="E4" s="11" t="s">
        <v>205</v>
      </c>
      <c r="F4" s="11" t="s">
        <v>282</v>
      </c>
      <c r="G4" s="11" t="s">
        <v>283</v>
      </c>
      <c r="H4" s="30" t="s">
        <v>56</v>
      </c>
      <c r="I4" s="12" t="s">
        <v>571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138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4" ht="30" customHeight="1" spans="1:11">
      <c r="A14" s="37" t="s">
        <v>572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</sheetData>
  <mergeCells count="16">
    <mergeCell ref="A2:K2"/>
    <mergeCell ref="A3:G3"/>
    <mergeCell ref="I4:K4"/>
    <mergeCell ref="A10:G10"/>
    <mergeCell ref="A14:K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showZeros="0" workbookViewId="0">
      <selection activeCell="A2" sqref="A2:G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573</v>
      </c>
    </row>
    <row r="2" ht="36.75" customHeight="1" spans="1:7">
      <c r="A2" s="5" t="str">
        <f>"2025"&amp;"年部门项目支出中期规划预算表"</f>
        <v>2025年部门项目支出中期规划预算表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"单位名称："&amp;"双江拉祜族佤族布朗族傣族自治县勐库镇中心校"</f>
        <v>单位名称：双江拉祜族佤族布朗族傣族自治县勐库镇中心校</v>
      </c>
      <c r="B3" s="8"/>
      <c r="C3" s="8"/>
      <c r="D3" s="8"/>
      <c r="E3" s="9"/>
      <c r="F3" s="9"/>
      <c r="G3" s="4" t="s">
        <v>187</v>
      </c>
    </row>
    <row r="4" ht="18.75" customHeight="1" spans="1:7">
      <c r="A4" s="10" t="s">
        <v>281</v>
      </c>
      <c r="B4" s="10" t="s">
        <v>280</v>
      </c>
      <c r="C4" s="10" t="s">
        <v>203</v>
      </c>
      <c r="D4" s="11" t="s">
        <v>574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2375040.82</v>
      </c>
      <c r="F8" s="23"/>
      <c r="G8" s="23"/>
    </row>
    <row r="9" ht="18.75" customHeight="1" spans="1:7">
      <c r="A9" s="21"/>
      <c r="B9" s="21" t="s">
        <v>575</v>
      </c>
      <c r="C9" s="21" t="s">
        <v>358</v>
      </c>
      <c r="D9" s="21" t="s">
        <v>576</v>
      </c>
      <c r="E9" s="23">
        <v>164794.54</v>
      </c>
      <c r="F9" s="23"/>
      <c r="G9" s="23"/>
    </row>
    <row r="10" ht="18.75" customHeight="1" spans="1:7">
      <c r="A10" s="24"/>
      <c r="B10" s="21" t="s">
        <v>575</v>
      </c>
      <c r="C10" s="21" t="s">
        <v>286</v>
      </c>
      <c r="D10" s="21" t="s">
        <v>576</v>
      </c>
      <c r="E10" s="23">
        <v>12577.68</v>
      </c>
      <c r="F10" s="23"/>
      <c r="G10" s="23"/>
    </row>
    <row r="11" ht="18.75" customHeight="1" spans="1:7">
      <c r="A11" s="24"/>
      <c r="B11" s="21" t="s">
        <v>575</v>
      </c>
      <c r="C11" s="21" t="s">
        <v>336</v>
      </c>
      <c r="D11" s="21" t="s">
        <v>576</v>
      </c>
      <c r="E11" s="23">
        <v>5022</v>
      </c>
      <c r="F11" s="23"/>
      <c r="G11" s="23"/>
    </row>
    <row r="12" ht="18.75" customHeight="1" spans="1:7">
      <c r="A12" s="24"/>
      <c r="B12" s="21" t="s">
        <v>575</v>
      </c>
      <c r="C12" s="21" t="s">
        <v>354</v>
      </c>
      <c r="D12" s="21" t="s">
        <v>576</v>
      </c>
      <c r="E12" s="23">
        <v>2559.6</v>
      </c>
      <c r="F12" s="23"/>
      <c r="G12" s="23"/>
    </row>
    <row r="13" ht="18.75" customHeight="1" spans="1:7">
      <c r="A13" s="24"/>
      <c r="B13" s="21" t="s">
        <v>575</v>
      </c>
      <c r="C13" s="21" t="s">
        <v>292</v>
      </c>
      <c r="D13" s="21" t="s">
        <v>576</v>
      </c>
      <c r="E13" s="23">
        <v>20000</v>
      </c>
      <c r="F13" s="23"/>
      <c r="G13" s="23"/>
    </row>
    <row r="14" ht="18.75" customHeight="1" spans="1:7">
      <c r="A14" s="24"/>
      <c r="B14" s="21" t="s">
        <v>575</v>
      </c>
      <c r="C14" s="21" t="s">
        <v>332</v>
      </c>
      <c r="D14" s="21" t="s">
        <v>576</v>
      </c>
      <c r="E14" s="23">
        <v>161687</v>
      </c>
      <c r="F14" s="23"/>
      <c r="G14" s="23"/>
    </row>
    <row r="15" ht="18.75" customHeight="1" spans="1:7">
      <c r="A15" s="24"/>
      <c r="B15" s="21" t="s">
        <v>577</v>
      </c>
      <c r="C15" s="21" t="s">
        <v>352</v>
      </c>
      <c r="D15" s="21" t="s">
        <v>576</v>
      </c>
      <c r="E15" s="23">
        <v>812700</v>
      </c>
      <c r="F15" s="23"/>
      <c r="G15" s="23"/>
    </row>
    <row r="16" ht="18.75" customHeight="1" spans="1:7">
      <c r="A16" s="24"/>
      <c r="B16" s="21" t="s">
        <v>577</v>
      </c>
      <c r="C16" s="21" t="s">
        <v>340</v>
      </c>
      <c r="D16" s="21" t="s">
        <v>576</v>
      </c>
      <c r="E16" s="23">
        <v>1125700</v>
      </c>
      <c r="F16" s="23"/>
      <c r="G16" s="23"/>
    </row>
    <row r="17" ht="18.75" customHeight="1" spans="1:7">
      <c r="A17" s="24"/>
      <c r="B17" s="21" t="s">
        <v>577</v>
      </c>
      <c r="C17" s="21" t="s">
        <v>289</v>
      </c>
      <c r="D17" s="21" t="s">
        <v>576</v>
      </c>
      <c r="E17" s="23">
        <v>20000</v>
      </c>
      <c r="F17" s="23"/>
      <c r="G17" s="23"/>
    </row>
    <row r="18" ht="18.75" customHeight="1" spans="1:7">
      <c r="A18" s="24"/>
      <c r="B18" s="21" t="s">
        <v>577</v>
      </c>
      <c r="C18" s="21" t="s">
        <v>294</v>
      </c>
      <c r="D18" s="21" t="s">
        <v>576</v>
      </c>
      <c r="E18" s="23">
        <v>50000</v>
      </c>
      <c r="F18" s="23"/>
      <c r="G18" s="23"/>
    </row>
    <row r="19" ht="18.75" customHeight="1" spans="1:7">
      <c r="A19" s="24"/>
      <c r="B19" s="21" t="s">
        <v>577</v>
      </c>
      <c r="C19" s="21" t="s">
        <v>330</v>
      </c>
      <c r="D19" s="21" t="s">
        <v>576</v>
      </c>
      <c r="E19" s="23"/>
      <c r="F19" s="23"/>
      <c r="G19" s="23"/>
    </row>
    <row r="20" ht="18.75" customHeight="1" spans="1:7">
      <c r="A20" s="25" t="s">
        <v>56</v>
      </c>
      <c r="B20" s="26" t="s">
        <v>578</v>
      </c>
      <c r="C20" s="26"/>
      <c r="D20" s="27"/>
      <c r="E20" s="23">
        <v>2375040.82</v>
      </c>
      <c r="F20" s="23"/>
      <c r="G20" s="23"/>
    </row>
  </sheetData>
  <mergeCells count="11">
    <mergeCell ref="A2:G2"/>
    <mergeCell ref="A3:D3"/>
    <mergeCell ref="E4:G4"/>
    <mergeCell ref="A20:D2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2" sqref="A2:S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2"/>
      <c r="O1" s="71"/>
      <c r="P1" s="71"/>
      <c r="Q1" s="71"/>
      <c r="R1" s="71"/>
      <c r="S1" s="38" t="s">
        <v>53</v>
      </c>
    </row>
    <row r="2" ht="57.75" customHeight="1" spans="1:19">
      <c r="A2" s="132" t="str">
        <f>"2025"&amp;"年部门收入预算表"</f>
        <v>2025年部门收入预算表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03"/>
      <c r="P2" s="203"/>
      <c r="Q2" s="203"/>
      <c r="R2" s="203"/>
      <c r="S2" s="203"/>
    </row>
    <row r="3" ht="18.75" customHeight="1" spans="1:19">
      <c r="A3" s="41" t="str">
        <f>"单位名称："&amp;"双江拉祜族佤族布朗族傣族自治县勐库镇中心校"</f>
        <v>单位名称：双江拉祜族佤族布朗族傣族自治县勐库镇中心校</v>
      </c>
      <c r="B3" s="97"/>
      <c r="C3" s="97"/>
      <c r="D3" s="97"/>
      <c r="E3" s="97"/>
      <c r="F3" s="97"/>
      <c r="G3" s="97"/>
      <c r="H3" s="97"/>
      <c r="I3" s="97"/>
      <c r="J3" s="75"/>
      <c r="K3" s="97"/>
      <c r="L3" s="97"/>
      <c r="M3" s="97"/>
      <c r="N3" s="97"/>
      <c r="O3" s="75"/>
      <c r="P3" s="75"/>
      <c r="Q3" s="75"/>
      <c r="R3" s="75"/>
      <c r="S3" s="38" t="s">
        <v>1</v>
      </c>
    </row>
    <row r="4" ht="18.75" customHeight="1" spans="1:19">
      <c r="A4" s="188" t="s">
        <v>54</v>
      </c>
      <c r="B4" s="189" t="s">
        <v>55</v>
      </c>
      <c r="C4" s="189" t="s">
        <v>56</v>
      </c>
      <c r="D4" s="190" t="s">
        <v>57</v>
      </c>
      <c r="E4" s="191"/>
      <c r="F4" s="191"/>
      <c r="G4" s="191"/>
      <c r="H4" s="191"/>
      <c r="I4" s="191"/>
      <c r="J4" s="204"/>
      <c r="K4" s="191"/>
      <c r="L4" s="191"/>
      <c r="M4" s="191"/>
      <c r="N4" s="205"/>
      <c r="O4" s="190" t="s">
        <v>46</v>
      </c>
      <c r="P4" s="190"/>
      <c r="Q4" s="190"/>
      <c r="R4" s="190"/>
      <c r="S4" s="208"/>
    </row>
    <row r="5" ht="18.75" customHeight="1" spans="1:19">
      <c r="A5" s="192"/>
      <c r="B5" s="193"/>
      <c r="C5" s="193"/>
      <c r="D5" s="194" t="s">
        <v>58</v>
      </c>
      <c r="E5" s="194" t="s">
        <v>59</v>
      </c>
      <c r="F5" s="194" t="s">
        <v>60</v>
      </c>
      <c r="G5" s="194" t="s">
        <v>61</v>
      </c>
      <c r="H5" s="194" t="s">
        <v>62</v>
      </c>
      <c r="I5" s="206" t="s">
        <v>63</v>
      </c>
      <c r="J5" s="206"/>
      <c r="K5" s="206"/>
      <c r="L5" s="206"/>
      <c r="M5" s="206"/>
      <c r="N5" s="197"/>
      <c r="O5" s="194" t="s">
        <v>58</v>
      </c>
      <c r="P5" s="194" t="s">
        <v>59</v>
      </c>
      <c r="Q5" s="194" t="s">
        <v>60</v>
      </c>
      <c r="R5" s="194" t="s">
        <v>61</v>
      </c>
      <c r="S5" s="194" t="s">
        <v>64</v>
      </c>
    </row>
    <row r="6" ht="18.75" customHeight="1" spans="1:19">
      <c r="A6" s="195"/>
      <c r="B6" s="196"/>
      <c r="C6" s="196"/>
      <c r="D6" s="197"/>
      <c r="E6" s="197"/>
      <c r="F6" s="197"/>
      <c r="G6" s="197"/>
      <c r="H6" s="197"/>
      <c r="I6" s="196" t="s">
        <v>58</v>
      </c>
      <c r="J6" s="196" t="s">
        <v>65</v>
      </c>
      <c r="K6" s="196" t="s">
        <v>66</v>
      </c>
      <c r="L6" s="196" t="s">
        <v>67</v>
      </c>
      <c r="M6" s="196" t="s">
        <v>68</v>
      </c>
      <c r="N6" s="196" t="s">
        <v>69</v>
      </c>
      <c r="O6" s="207"/>
      <c r="P6" s="207"/>
      <c r="Q6" s="207"/>
      <c r="R6" s="207"/>
      <c r="S6" s="197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8" t="s">
        <v>70</v>
      </c>
      <c r="B8" s="199" t="s">
        <v>71</v>
      </c>
      <c r="C8" s="23">
        <v>62268718.4</v>
      </c>
      <c r="D8" s="23">
        <v>60587905.9</v>
      </c>
      <c r="E8" s="23">
        <v>55487905.9</v>
      </c>
      <c r="F8" s="23">
        <v>50000</v>
      </c>
      <c r="G8" s="23"/>
      <c r="H8" s="23"/>
      <c r="I8" s="23">
        <v>5050000</v>
      </c>
      <c r="J8" s="23"/>
      <c r="K8" s="23"/>
      <c r="L8" s="23"/>
      <c r="M8" s="23"/>
      <c r="N8" s="23">
        <v>5050000</v>
      </c>
      <c r="O8" s="23">
        <v>1680812.5</v>
      </c>
      <c r="P8" s="23">
        <v>1540812.5</v>
      </c>
      <c r="Q8" s="23">
        <v>140000</v>
      </c>
      <c r="R8" s="23"/>
      <c r="S8" s="23"/>
    </row>
    <row r="9" ht="18.75" customHeight="1" spans="1:19">
      <c r="A9" s="200" t="s">
        <v>56</v>
      </c>
      <c r="B9" s="201"/>
      <c r="C9" s="23">
        <v>62268718.4</v>
      </c>
      <c r="D9" s="23">
        <v>60587905.9</v>
      </c>
      <c r="E9" s="23">
        <v>55487905.9</v>
      </c>
      <c r="F9" s="23">
        <v>50000</v>
      </c>
      <c r="G9" s="23"/>
      <c r="H9" s="23"/>
      <c r="I9" s="23">
        <v>5050000</v>
      </c>
      <c r="J9" s="23"/>
      <c r="K9" s="23"/>
      <c r="L9" s="23"/>
      <c r="M9" s="23"/>
      <c r="N9" s="23">
        <v>5050000</v>
      </c>
      <c r="O9" s="23">
        <v>1680812.5</v>
      </c>
      <c r="P9" s="23">
        <v>1540812.5</v>
      </c>
      <c r="Q9" s="23">
        <v>140000</v>
      </c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5"/>
  <sheetViews>
    <sheetView showZeros="0" workbookViewId="0">
      <selection activeCell="A2" sqref="A2:O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6"/>
      <c r="E1" s="1"/>
      <c r="F1" s="1"/>
      <c r="G1" s="1"/>
      <c r="H1" s="176"/>
      <c r="I1" s="1"/>
      <c r="J1" s="176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ht="18.75" customHeight="1" spans="1:15">
      <c r="A3" s="178" t="str">
        <f>"单位名称："&amp;"双江拉祜族佤族布朗族傣族自治县勐库镇中心校"</f>
        <v>单位名称：双江拉祜族佤族布朗族傣族自治县勐库镇中心校</v>
      </c>
      <c r="B3" s="179"/>
      <c r="C3" s="66"/>
      <c r="D3" s="29"/>
      <c r="E3" s="66"/>
      <c r="F3" s="66"/>
      <c r="G3" s="66"/>
      <c r="H3" s="29"/>
      <c r="I3" s="66"/>
      <c r="J3" s="29"/>
      <c r="K3" s="66"/>
      <c r="L3" s="66"/>
      <c r="M3" s="186"/>
      <c r="N3" s="186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8" t="s">
        <v>75</v>
      </c>
      <c r="F4" s="141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70" t="s">
        <v>58</v>
      </c>
      <c r="E5" s="96" t="s">
        <v>75</v>
      </c>
      <c r="F5" s="96" t="s">
        <v>76</v>
      </c>
      <c r="G5" s="18"/>
      <c r="H5" s="18"/>
      <c r="I5" s="18"/>
      <c r="J5" s="70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22">
        <v>1</v>
      </c>
      <c r="B6" s="122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</row>
    <row r="7" ht="18.75" customHeight="1" spans="1:15">
      <c r="A7" s="136" t="s">
        <v>84</v>
      </c>
      <c r="B7" s="165" t="s">
        <v>85</v>
      </c>
      <c r="C7" s="23">
        <v>48568728.52</v>
      </c>
      <c r="D7" s="23">
        <v>43518728.52</v>
      </c>
      <c r="E7" s="23">
        <v>39602875.2</v>
      </c>
      <c r="F7" s="23">
        <v>3915853.32</v>
      </c>
      <c r="G7" s="23"/>
      <c r="H7" s="23"/>
      <c r="I7" s="23"/>
      <c r="J7" s="23">
        <v>5050000</v>
      </c>
      <c r="K7" s="23"/>
      <c r="L7" s="23"/>
      <c r="M7" s="23"/>
      <c r="N7" s="23"/>
      <c r="O7" s="23">
        <v>5050000</v>
      </c>
    </row>
    <row r="8" ht="18.75" customHeight="1" spans="1:15">
      <c r="A8" s="180" t="s">
        <v>86</v>
      </c>
      <c r="B8" s="216" t="s">
        <v>87</v>
      </c>
      <c r="C8" s="23">
        <v>48534106.52</v>
      </c>
      <c r="D8" s="23">
        <v>43484106.52</v>
      </c>
      <c r="E8" s="23">
        <v>39602875.2</v>
      </c>
      <c r="F8" s="23">
        <v>3881231.32</v>
      </c>
      <c r="G8" s="23"/>
      <c r="H8" s="23"/>
      <c r="I8" s="23"/>
      <c r="J8" s="23">
        <v>5050000</v>
      </c>
      <c r="K8" s="23"/>
      <c r="L8" s="23"/>
      <c r="M8" s="23"/>
      <c r="N8" s="23"/>
      <c r="O8" s="23">
        <v>5050000</v>
      </c>
    </row>
    <row r="9" ht="18.75" customHeight="1" spans="1:15">
      <c r="A9" s="182" t="s">
        <v>88</v>
      </c>
      <c r="B9" s="217" t="s">
        <v>89</v>
      </c>
      <c r="C9" s="23">
        <v>2672759.6</v>
      </c>
      <c r="D9" s="23">
        <v>2672759.6</v>
      </c>
      <c r="E9" s="23">
        <v>541800</v>
      </c>
      <c r="F9" s="23">
        <v>2130959.6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2" t="s">
        <v>90</v>
      </c>
      <c r="B10" s="217" t="s">
        <v>91</v>
      </c>
      <c r="C10" s="23">
        <v>45861346.92</v>
      </c>
      <c r="D10" s="23">
        <v>40811346.92</v>
      </c>
      <c r="E10" s="23">
        <v>39061075.2</v>
      </c>
      <c r="F10" s="23">
        <v>1750271.72</v>
      </c>
      <c r="G10" s="23"/>
      <c r="H10" s="23"/>
      <c r="I10" s="23"/>
      <c r="J10" s="23">
        <v>5050000</v>
      </c>
      <c r="K10" s="23"/>
      <c r="L10" s="23"/>
      <c r="M10" s="23"/>
      <c r="N10" s="23"/>
      <c r="O10" s="23">
        <v>5050000</v>
      </c>
    </row>
    <row r="11" ht="18.75" customHeight="1" spans="1:15">
      <c r="A11" s="180" t="s">
        <v>92</v>
      </c>
      <c r="B11" s="216" t="s">
        <v>93</v>
      </c>
      <c r="C11" s="23">
        <v>34622</v>
      </c>
      <c r="D11" s="23">
        <v>34622</v>
      </c>
      <c r="E11" s="23"/>
      <c r="F11" s="23">
        <v>34622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2" t="s">
        <v>94</v>
      </c>
      <c r="B12" s="217" t="s">
        <v>95</v>
      </c>
      <c r="C12" s="23">
        <v>34622</v>
      </c>
      <c r="D12" s="23">
        <v>34622</v>
      </c>
      <c r="E12" s="23"/>
      <c r="F12" s="23">
        <v>34622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6" t="s">
        <v>96</v>
      </c>
      <c r="B13" s="165" t="s">
        <v>97</v>
      </c>
      <c r="C13" s="23">
        <v>7819432.29</v>
      </c>
      <c r="D13" s="23">
        <v>7819432.29</v>
      </c>
      <c r="E13" s="23">
        <v>7819432.29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98</v>
      </c>
      <c r="B14" s="216" t="s">
        <v>99</v>
      </c>
      <c r="C14" s="23">
        <v>7226406.08</v>
      </c>
      <c r="D14" s="23">
        <v>7226406.08</v>
      </c>
      <c r="E14" s="23">
        <v>7226406.08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2" t="s">
        <v>100</v>
      </c>
      <c r="B15" s="217" t="s">
        <v>101</v>
      </c>
      <c r="C15" s="23">
        <v>2723000</v>
      </c>
      <c r="D15" s="23">
        <v>2723000</v>
      </c>
      <c r="E15" s="23">
        <v>2723000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2" t="s">
        <v>102</v>
      </c>
      <c r="B16" s="217" t="s">
        <v>103</v>
      </c>
      <c r="C16" s="23">
        <v>4503406.08</v>
      </c>
      <c r="D16" s="23">
        <v>4503406.08</v>
      </c>
      <c r="E16" s="23">
        <v>4503406.08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0" t="s">
        <v>104</v>
      </c>
      <c r="B17" s="216" t="s">
        <v>105</v>
      </c>
      <c r="C17" s="23">
        <v>165843.2</v>
      </c>
      <c r="D17" s="23">
        <v>165843.2</v>
      </c>
      <c r="E17" s="23">
        <v>165843.2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2" t="s">
        <v>106</v>
      </c>
      <c r="B18" s="217" t="s">
        <v>107</v>
      </c>
      <c r="C18" s="23">
        <v>165843.2</v>
      </c>
      <c r="D18" s="23">
        <v>165843.2</v>
      </c>
      <c r="E18" s="23">
        <v>165843.2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108</v>
      </c>
      <c r="B19" s="216" t="s">
        <v>109</v>
      </c>
      <c r="C19" s="23">
        <v>230158.99</v>
      </c>
      <c r="D19" s="23">
        <v>230158.99</v>
      </c>
      <c r="E19" s="23">
        <v>230158.99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2" t="s">
        <v>110</v>
      </c>
      <c r="B20" s="217" t="s">
        <v>111</v>
      </c>
      <c r="C20" s="23">
        <v>230158.99</v>
      </c>
      <c r="D20" s="23">
        <v>230158.99</v>
      </c>
      <c r="E20" s="23">
        <v>230158.99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0" t="s">
        <v>112</v>
      </c>
      <c r="B21" s="216" t="s">
        <v>113</v>
      </c>
      <c r="C21" s="23">
        <v>197024.02</v>
      </c>
      <c r="D21" s="23">
        <v>197024.02</v>
      </c>
      <c r="E21" s="23">
        <v>197024.02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2" t="s">
        <v>114</v>
      </c>
      <c r="B22" s="217" t="s">
        <v>113</v>
      </c>
      <c r="C22" s="23">
        <v>197024.02</v>
      </c>
      <c r="D22" s="23">
        <v>197024.02</v>
      </c>
      <c r="E22" s="23">
        <v>197024.02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6" t="s">
        <v>115</v>
      </c>
      <c r="B23" s="165" t="s">
        <v>116</v>
      </c>
      <c r="C23" s="23">
        <v>2313003.03</v>
      </c>
      <c r="D23" s="23">
        <v>2313003.03</v>
      </c>
      <c r="E23" s="23">
        <v>2313003.03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117</v>
      </c>
      <c r="B24" s="216" t="s">
        <v>118</v>
      </c>
      <c r="C24" s="23">
        <v>2313003.03</v>
      </c>
      <c r="D24" s="23">
        <v>2313003.03</v>
      </c>
      <c r="E24" s="23">
        <v>2313003.03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2" t="s">
        <v>119</v>
      </c>
      <c r="B25" s="217" t="s">
        <v>120</v>
      </c>
      <c r="C25" s="23">
        <v>1998386.45</v>
      </c>
      <c r="D25" s="23">
        <v>1998386.45</v>
      </c>
      <c r="E25" s="23">
        <v>1998386.45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2" t="s">
        <v>121</v>
      </c>
      <c r="B26" s="217" t="s">
        <v>122</v>
      </c>
      <c r="C26" s="23">
        <v>171600</v>
      </c>
      <c r="D26" s="23">
        <v>171600</v>
      </c>
      <c r="E26" s="23">
        <v>171600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2" t="s">
        <v>123</v>
      </c>
      <c r="B27" s="217" t="s">
        <v>124</v>
      </c>
      <c r="C27" s="23">
        <v>143016.58</v>
      </c>
      <c r="D27" s="23">
        <v>143016.58</v>
      </c>
      <c r="E27" s="23">
        <v>143016.58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36" t="s">
        <v>125</v>
      </c>
      <c r="B28" s="165" t="s">
        <v>126</v>
      </c>
      <c r="C28" s="23">
        <v>3377554.56</v>
      </c>
      <c r="D28" s="23">
        <v>3377554.56</v>
      </c>
      <c r="E28" s="23">
        <v>3377554.56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0" t="s">
        <v>127</v>
      </c>
      <c r="B29" s="216" t="s">
        <v>128</v>
      </c>
      <c r="C29" s="23">
        <v>3377554.56</v>
      </c>
      <c r="D29" s="23">
        <v>3377554.56</v>
      </c>
      <c r="E29" s="23">
        <v>3377554.56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2" t="s">
        <v>129</v>
      </c>
      <c r="B30" s="217" t="s">
        <v>130</v>
      </c>
      <c r="C30" s="23">
        <v>3377554.56</v>
      </c>
      <c r="D30" s="23">
        <v>3377554.56</v>
      </c>
      <c r="E30" s="23">
        <v>3377554.56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36" t="s">
        <v>131</v>
      </c>
      <c r="B31" s="165" t="s">
        <v>83</v>
      </c>
      <c r="C31" s="23">
        <v>190000</v>
      </c>
      <c r="D31" s="23"/>
      <c r="E31" s="23"/>
      <c r="F31" s="23"/>
      <c r="G31" s="23">
        <v>190000</v>
      </c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0" t="s">
        <v>132</v>
      </c>
      <c r="B32" s="216" t="s">
        <v>133</v>
      </c>
      <c r="C32" s="23">
        <v>190000</v>
      </c>
      <c r="D32" s="23"/>
      <c r="E32" s="23"/>
      <c r="F32" s="23"/>
      <c r="G32" s="23">
        <v>190000</v>
      </c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2" t="s">
        <v>134</v>
      </c>
      <c r="B33" s="217" t="s">
        <v>135</v>
      </c>
      <c r="C33" s="23">
        <v>70000</v>
      </c>
      <c r="D33" s="23"/>
      <c r="E33" s="23"/>
      <c r="F33" s="23"/>
      <c r="G33" s="23">
        <v>70000</v>
      </c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2" t="s">
        <v>136</v>
      </c>
      <c r="B34" s="217" t="s">
        <v>137</v>
      </c>
      <c r="C34" s="23">
        <v>120000</v>
      </c>
      <c r="D34" s="23"/>
      <c r="E34" s="23"/>
      <c r="F34" s="23"/>
      <c r="G34" s="23">
        <v>120000</v>
      </c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84" t="s">
        <v>138</v>
      </c>
      <c r="B35" s="185" t="s">
        <v>138</v>
      </c>
      <c r="C35" s="23">
        <v>62268718.4</v>
      </c>
      <c r="D35" s="23">
        <v>57028718.4</v>
      </c>
      <c r="E35" s="23">
        <v>53112865.08</v>
      </c>
      <c r="F35" s="23">
        <v>3915853.32</v>
      </c>
      <c r="G35" s="23">
        <v>190000</v>
      </c>
      <c r="H35" s="23"/>
      <c r="I35" s="23"/>
      <c r="J35" s="23">
        <v>5050000</v>
      </c>
      <c r="K35" s="23"/>
      <c r="L35" s="23"/>
      <c r="M35" s="23"/>
      <c r="N35" s="23"/>
      <c r="O35" s="23">
        <v>5050000</v>
      </c>
    </row>
  </sheetData>
  <mergeCells count="11">
    <mergeCell ref="A2:O2"/>
    <mergeCell ref="A3:L3"/>
    <mergeCell ref="D4:F4"/>
    <mergeCell ref="J4:O4"/>
    <mergeCell ref="A35:B3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2" sqref="A2:D2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139</v>
      </c>
    </row>
    <row r="2" ht="36" customHeight="1" spans="1:4">
      <c r="A2" s="5" t="str">
        <f>"2025"&amp;"年部门财政拨款收支预算总表"</f>
        <v>2025年部门财政拨款收支预算总表</v>
      </c>
      <c r="B2" s="163"/>
      <c r="C2" s="163"/>
      <c r="D2" s="163"/>
    </row>
    <row r="3" ht="18.75" customHeight="1" spans="1:4">
      <c r="A3" s="7" t="str">
        <f>"单位名称："&amp;"双江拉祜族佤族布朗族傣族自治县勐库镇中心校"</f>
        <v>单位名称：双江拉祜族佤族布朗族傣族自治县勐库镇中心校</v>
      </c>
      <c r="B3" s="164"/>
      <c r="C3" s="16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10" t="str">
        <f>"2025"&amp;"年预算数"</f>
        <v>2025年预算数</v>
      </c>
      <c r="C5" s="30" t="s">
        <v>140</v>
      </c>
      <c r="D5" s="110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5" t="s">
        <v>141</v>
      </c>
      <c r="B7" s="23">
        <v>55537905.9</v>
      </c>
      <c r="C7" s="22" t="s">
        <v>142</v>
      </c>
      <c r="D7" s="23">
        <v>57218718.4</v>
      </c>
    </row>
    <row r="8" ht="18.75" customHeight="1" spans="1:4">
      <c r="A8" s="166" t="s">
        <v>143</v>
      </c>
      <c r="B8" s="23">
        <v>55487905.9</v>
      </c>
      <c r="C8" s="22" t="s">
        <v>144</v>
      </c>
      <c r="D8" s="23"/>
    </row>
    <row r="9" ht="18.75" customHeight="1" spans="1:4">
      <c r="A9" s="166" t="s">
        <v>145</v>
      </c>
      <c r="B9" s="23">
        <v>50000</v>
      </c>
      <c r="C9" s="22" t="s">
        <v>146</v>
      </c>
      <c r="D9" s="23"/>
    </row>
    <row r="10" ht="18.75" customHeight="1" spans="1:4">
      <c r="A10" s="166" t="s">
        <v>147</v>
      </c>
      <c r="B10" s="23"/>
      <c r="C10" s="22" t="s">
        <v>148</v>
      </c>
      <c r="D10" s="23"/>
    </row>
    <row r="11" ht="18.75" customHeight="1" spans="1:4">
      <c r="A11" s="167" t="s">
        <v>149</v>
      </c>
      <c r="B11" s="23">
        <v>1680812.5</v>
      </c>
      <c r="C11" s="168" t="s">
        <v>150</v>
      </c>
      <c r="D11" s="23"/>
    </row>
    <row r="12" ht="18.75" customHeight="1" spans="1:4">
      <c r="A12" s="169" t="s">
        <v>143</v>
      </c>
      <c r="B12" s="23">
        <v>1540812.5</v>
      </c>
      <c r="C12" s="170" t="s">
        <v>151</v>
      </c>
      <c r="D12" s="23">
        <v>43518728.52</v>
      </c>
    </row>
    <row r="13" ht="18.75" customHeight="1" spans="1:4">
      <c r="A13" s="169" t="s">
        <v>145</v>
      </c>
      <c r="B13" s="23">
        <v>140000</v>
      </c>
      <c r="C13" s="170" t="s">
        <v>152</v>
      </c>
      <c r="D13" s="23"/>
    </row>
    <row r="14" ht="18.75" customHeight="1" spans="1:4">
      <c r="A14" s="169" t="s">
        <v>147</v>
      </c>
      <c r="B14" s="23"/>
      <c r="C14" s="170" t="s">
        <v>153</v>
      </c>
      <c r="D14" s="23"/>
    </row>
    <row r="15" ht="18.75" customHeight="1" spans="1:4">
      <c r="A15" s="169" t="s">
        <v>26</v>
      </c>
      <c r="B15" s="23"/>
      <c r="C15" s="170" t="s">
        <v>154</v>
      </c>
      <c r="D15" s="23">
        <v>7819432.29</v>
      </c>
    </row>
    <row r="16" ht="18.75" customHeight="1" spans="1:4">
      <c r="A16" s="169" t="s">
        <v>26</v>
      </c>
      <c r="B16" s="23" t="s">
        <v>26</v>
      </c>
      <c r="C16" s="170" t="s">
        <v>155</v>
      </c>
      <c r="D16" s="23">
        <v>2313003.03</v>
      </c>
    </row>
    <row r="17" ht="18.75" customHeight="1" spans="1:4">
      <c r="A17" s="171" t="s">
        <v>26</v>
      </c>
      <c r="B17" s="23" t="s">
        <v>26</v>
      </c>
      <c r="C17" s="170" t="s">
        <v>156</v>
      </c>
      <c r="D17" s="23"/>
    </row>
    <row r="18" ht="18.75" customHeight="1" spans="1:4">
      <c r="A18" s="171" t="s">
        <v>26</v>
      </c>
      <c r="B18" s="23" t="s">
        <v>26</v>
      </c>
      <c r="C18" s="170" t="s">
        <v>157</v>
      </c>
      <c r="D18" s="23"/>
    </row>
    <row r="19" ht="18.75" customHeight="1" spans="1:4">
      <c r="A19" s="172" t="s">
        <v>26</v>
      </c>
      <c r="B19" s="23" t="s">
        <v>26</v>
      </c>
      <c r="C19" s="170" t="s">
        <v>158</v>
      </c>
      <c r="D19" s="23"/>
    </row>
    <row r="20" ht="18.75" customHeight="1" spans="1:4">
      <c r="A20" s="172" t="s">
        <v>26</v>
      </c>
      <c r="B20" s="23" t="s">
        <v>26</v>
      </c>
      <c r="C20" s="170" t="s">
        <v>159</v>
      </c>
      <c r="D20" s="23"/>
    </row>
    <row r="21" ht="18.75" customHeight="1" spans="1:4">
      <c r="A21" s="172" t="s">
        <v>26</v>
      </c>
      <c r="B21" s="23" t="s">
        <v>26</v>
      </c>
      <c r="C21" s="170" t="s">
        <v>160</v>
      </c>
      <c r="D21" s="23"/>
    </row>
    <row r="22" ht="18.75" customHeight="1" spans="1:4">
      <c r="A22" s="172" t="s">
        <v>26</v>
      </c>
      <c r="B22" s="23" t="s">
        <v>26</v>
      </c>
      <c r="C22" s="170" t="s">
        <v>161</v>
      </c>
      <c r="D22" s="23"/>
    </row>
    <row r="23" ht="18.75" customHeight="1" spans="1:4">
      <c r="A23" s="172" t="s">
        <v>26</v>
      </c>
      <c r="B23" s="23" t="s">
        <v>26</v>
      </c>
      <c r="C23" s="170" t="s">
        <v>162</v>
      </c>
      <c r="D23" s="23"/>
    </row>
    <row r="24" ht="18.75" customHeight="1" spans="1:4">
      <c r="A24" s="172" t="s">
        <v>26</v>
      </c>
      <c r="B24" s="23" t="s">
        <v>26</v>
      </c>
      <c r="C24" s="170" t="s">
        <v>163</v>
      </c>
      <c r="D24" s="23"/>
    </row>
    <row r="25" ht="18.75" customHeight="1" spans="1:4">
      <c r="A25" s="172" t="s">
        <v>26</v>
      </c>
      <c r="B25" s="23" t="s">
        <v>26</v>
      </c>
      <c r="C25" s="170" t="s">
        <v>164</v>
      </c>
      <c r="D25" s="23"/>
    </row>
    <row r="26" ht="18.75" customHeight="1" spans="1:4">
      <c r="A26" s="172" t="s">
        <v>26</v>
      </c>
      <c r="B26" s="23" t="s">
        <v>26</v>
      </c>
      <c r="C26" s="170" t="s">
        <v>165</v>
      </c>
      <c r="D26" s="23">
        <v>3377554.56</v>
      </c>
    </row>
    <row r="27" ht="18.75" customHeight="1" spans="1:4">
      <c r="A27" s="172" t="s">
        <v>26</v>
      </c>
      <c r="B27" s="23" t="s">
        <v>26</v>
      </c>
      <c r="C27" s="170" t="s">
        <v>166</v>
      </c>
      <c r="D27" s="23"/>
    </row>
    <row r="28" ht="18.75" customHeight="1" spans="1:4">
      <c r="A28" s="172" t="s">
        <v>26</v>
      </c>
      <c r="B28" s="23" t="s">
        <v>26</v>
      </c>
      <c r="C28" s="170" t="s">
        <v>167</v>
      </c>
      <c r="D28" s="23"/>
    </row>
    <row r="29" ht="18.75" customHeight="1" spans="1:4">
      <c r="A29" s="172" t="s">
        <v>26</v>
      </c>
      <c r="B29" s="23" t="s">
        <v>26</v>
      </c>
      <c r="C29" s="170" t="s">
        <v>168</v>
      </c>
      <c r="D29" s="23"/>
    </row>
    <row r="30" ht="18.75" customHeight="1" spans="1:4">
      <c r="A30" s="172" t="s">
        <v>26</v>
      </c>
      <c r="B30" s="23" t="s">
        <v>26</v>
      </c>
      <c r="C30" s="170" t="s">
        <v>169</v>
      </c>
      <c r="D30" s="23"/>
    </row>
    <row r="31" ht="18.75" customHeight="1" spans="1:4">
      <c r="A31" s="173" t="s">
        <v>26</v>
      </c>
      <c r="B31" s="23" t="s">
        <v>26</v>
      </c>
      <c r="C31" s="170" t="s">
        <v>170</v>
      </c>
      <c r="D31" s="23">
        <v>190000</v>
      </c>
    </row>
    <row r="32" ht="18.75" customHeight="1" spans="1:4">
      <c r="A32" s="173" t="s">
        <v>26</v>
      </c>
      <c r="B32" s="23" t="s">
        <v>26</v>
      </c>
      <c r="C32" s="170" t="s">
        <v>171</v>
      </c>
      <c r="D32" s="23"/>
    </row>
    <row r="33" ht="18.75" customHeight="1" spans="1:4">
      <c r="A33" s="173" t="s">
        <v>26</v>
      </c>
      <c r="B33" s="23" t="s">
        <v>26</v>
      </c>
      <c r="C33" s="170" t="s">
        <v>172</v>
      </c>
      <c r="D33" s="23"/>
    </row>
    <row r="34" ht="18.75" customHeight="1" spans="1:4">
      <c r="A34" s="173"/>
      <c r="B34" s="23"/>
      <c r="C34" s="170" t="s">
        <v>173</v>
      </c>
      <c r="D34" s="23"/>
    </row>
    <row r="35" ht="18.75" customHeight="1" spans="1:4">
      <c r="A35" s="173" t="s">
        <v>26</v>
      </c>
      <c r="B35" s="23" t="s">
        <v>26</v>
      </c>
      <c r="C35" s="170" t="s">
        <v>174</v>
      </c>
      <c r="D35" s="23"/>
    </row>
    <row r="36" ht="18.75" customHeight="1" spans="1:4">
      <c r="A36" s="59" t="s">
        <v>175</v>
      </c>
      <c r="B36" s="174">
        <v>57218718.4</v>
      </c>
      <c r="C36" s="175" t="s">
        <v>52</v>
      </c>
      <c r="D36" s="174">
        <v>57218718.4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workbookViewId="0">
      <selection activeCell="A2" sqref="A2:G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3"/>
      <c r="F1" s="61"/>
      <c r="G1" s="39" t="s">
        <v>176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4"/>
      <c r="C2" s="154"/>
      <c r="D2" s="154"/>
      <c r="E2" s="154"/>
      <c r="F2" s="154"/>
      <c r="G2" s="154"/>
    </row>
    <row r="3" ht="18" customHeight="1" spans="1:7">
      <c r="A3" s="155" t="str">
        <f>"单位名称："&amp;"双江拉祜族佤族布朗族傣族自治县勐库镇中心校"</f>
        <v>单位名称：双江拉祜族佤族布朗族傣族自治县勐库镇中心校</v>
      </c>
      <c r="B3" s="28"/>
      <c r="C3" s="29"/>
      <c r="D3" s="29"/>
      <c r="E3" s="29"/>
      <c r="F3" s="105"/>
      <c r="G3" s="39" t="s">
        <v>1</v>
      </c>
    </row>
    <row r="4" ht="20.25" customHeight="1" spans="1:7">
      <c r="A4" s="156" t="s">
        <v>177</v>
      </c>
      <c r="B4" s="157"/>
      <c r="C4" s="110" t="s">
        <v>56</v>
      </c>
      <c r="D4" s="134" t="s">
        <v>75</v>
      </c>
      <c r="E4" s="13"/>
      <c r="F4" s="14"/>
      <c r="G4" s="127" t="s">
        <v>76</v>
      </c>
    </row>
    <row r="5" ht="20.25" customHeight="1" spans="1:7">
      <c r="A5" s="158" t="s">
        <v>73</v>
      </c>
      <c r="B5" s="158" t="s">
        <v>74</v>
      </c>
      <c r="C5" s="32"/>
      <c r="D5" s="70" t="s">
        <v>58</v>
      </c>
      <c r="E5" s="70" t="s">
        <v>178</v>
      </c>
      <c r="F5" s="70" t="s">
        <v>179</v>
      </c>
      <c r="G5" s="98"/>
    </row>
    <row r="6" ht="19.5" customHeight="1" spans="1:7">
      <c r="A6" s="158" t="s">
        <v>180</v>
      </c>
      <c r="B6" s="158" t="s">
        <v>181</v>
      </c>
      <c r="C6" s="158" t="s">
        <v>182</v>
      </c>
      <c r="D6" s="70">
        <v>4</v>
      </c>
      <c r="E6" s="159" t="s">
        <v>183</v>
      </c>
      <c r="F6" s="159" t="s">
        <v>184</v>
      </c>
      <c r="G6" s="158" t="s">
        <v>185</v>
      </c>
    </row>
    <row r="7" ht="18" customHeight="1" spans="1:7">
      <c r="A7" s="33" t="s">
        <v>84</v>
      </c>
      <c r="B7" s="33" t="s">
        <v>85</v>
      </c>
      <c r="C7" s="23">
        <v>43518728.52</v>
      </c>
      <c r="D7" s="23">
        <v>39602875.2</v>
      </c>
      <c r="E7" s="23">
        <v>38696208</v>
      </c>
      <c r="F7" s="23">
        <v>906667.2</v>
      </c>
      <c r="G7" s="23">
        <v>3915853.32</v>
      </c>
    </row>
    <row r="8" ht="18" customHeight="1" spans="1:7">
      <c r="A8" s="123" t="s">
        <v>86</v>
      </c>
      <c r="B8" s="123" t="s">
        <v>87</v>
      </c>
      <c r="C8" s="23">
        <v>43484106.52</v>
      </c>
      <c r="D8" s="23">
        <v>39602875.2</v>
      </c>
      <c r="E8" s="23">
        <v>38696208</v>
      </c>
      <c r="F8" s="23">
        <v>906667.2</v>
      </c>
      <c r="G8" s="23">
        <v>3881231.32</v>
      </c>
    </row>
    <row r="9" ht="18" customHeight="1" spans="1:7">
      <c r="A9" s="160" t="s">
        <v>88</v>
      </c>
      <c r="B9" s="160" t="s">
        <v>89</v>
      </c>
      <c r="C9" s="23">
        <v>2672759.6</v>
      </c>
      <c r="D9" s="23">
        <v>541800</v>
      </c>
      <c r="E9" s="23"/>
      <c r="F9" s="23">
        <v>541800</v>
      </c>
      <c r="G9" s="23">
        <v>2130959.6</v>
      </c>
    </row>
    <row r="10" ht="18" customHeight="1" spans="1:7">
      <c r="A10" s="160" t="s">
        <v>90</v>
      </c>
      <c r="B10" s="160" t="s">
        <v>91</v>
      </c>
      <c r="C10" s="23">
        <v>40811346.92</v>
      </c>
      <c r="D10" s="23">
        <v>39061075.2</v>
      </c>
      <c r="E10" s="23">
        <v>38696208</v>
      </c>
      <c r="F10" s="23">
        <v>364867.2</v>
      </c>
      <c r="G10" s="23">
        <v>1750271.72</v>
      </c>
    </row>
    <row r="11" ht="18" customHeight="1" spans="1:7">
      <c r="A11" s="123" t="s">
        <v>92</v>
      </c>
      <c r="B11" s="123" t="s">
        <v>93</v>
      </c>
      <c r="C11" s="23">
        <v>34622</v>
      </c>
      <c r="D11" s="23"/>
      <c r="E11" s="23"/>
      <c r="F11" s="23"/>
      <c r="G11" s="23">
        <v>34622</v>
      </c>
    </row>
    <row r="12" ht="18" customHeight="1" spans="1:7">
      <c r="A12" s="160" t="s">
        <v>94</v>
      </c>
      <c r="B12" s="160" t="s">
        <v>95</v>
      </c>
      <c r="C12" s="23">
        <v>34622</v>
      </c>
      <c r="D12" s="23"/>
      <c r="E12" s="23"/>
      <c r="F12" s="23"/>
      <c r="G12" s="23">
        <v>34622</v>
      </c>
    </row>
    <row r="13" ht="18" customHeight="1" spans="1:7">
      <c r="A13" s="33" t="s">
        <v>96</v>
      </c>
      <c r="B13" s="33" t="s">
        <v>97</v>
      </c>
      <c r="C13" s="23">
        <v>7819432.29</v>
      </c>
      <c r="D13" s="23">
        <v>7819432.29</v>
      </c>
      <c r="E13" s="23">
        <v>7545273.3</v>
      </c>
      <c r="F13" s="23">
        <v>274158.99</v>
      </c>
      <c r="G13" s="23"/>
    </row>
    <row r="14" ht="18" customHeight="1" spans="1:7">
      <c r="A14" s="123" t="s">
        <v>98</v>
      </c>
      <c r="B14" s="123" t="s">
        <v>99</v>
      </c>
      <c r="C14" s="23">
        <v>7226406.08</v>
      </c>
      <c r="D14" s="23">
        <v>7226406.08</v>
      </c>
      <c r="E14" s="23">
        <v>7182406.08</v>
      </c>
      <c r="F14" s="23">
        <v>44000</v>
      </c>
      <c r="G14" s="23"/>
    </row>
    <row r="15" ht="18" customHeight="1" spans="1:7">
      <c r="A15" s="160" t="s">
        <v>100</v>
      </c>
      <c r="B15" s="160" t="s">
        <v>101</v>
      </c>
      <c r="C15" s="23">
        <v>2723000</v>
      </c>
      <c r="D15" s="23">
        <v>2723000</v>
      </c>
      <c r="E15" s="23">
        <v>2679000</v>
      </c>
      <c r="F15" s="23">
        <v>44000</v>
      </c>
      <c r="G15" s="23"/>
    </row>
    <row r="16" ht="18" customHeight="1" spans="1:7">
      <c r="A16" s="160" t="s">
        <v>102</v>
      </c>
      <c r="B16" s="160" t="s">
        <v>103</v>
      </c>
      <c r="C16" s="23">
        <v>4503406.08</v>
      </c>
      <c r="D16" s="23">
        <v>4503406.08</v>
      </c>
      <c r="E16" s="23">
        <v>4503406.08</v>
      </c>
      <c r="F16" s="23"/>
      <c r="G16" s="23"/>
    </row>
    <row r="17" ht="18" customHeight="1" spans="1:7">
      <c r="A17" s="123" t="s">
        <v>104</v>
      </c>
      <c r="B17" s="123" t="s">
        <v>105</v>
      </c>
      <c r="C17" s="23">
        <v>165843.2</v>
      </c>
      <c r="D17" s="23">
        <v>165843.2</v>
      </c>
      <c r="E17" s="23">
        <v>165843.2</v>
      </c>
      <c r="F17" s="23"/>
      <c r="G17" s="23"/>
    </row>
    <row r="18" ht="18" customHeight="1" spans="1:7">
      <c r="A18" s="160" t="s">
        <v>106</v>
      </c>
      <c r="B18" s="160" t="s">
        <v>107</v>
      </c>
      <c r="C18" s="23">
        <v>165843.2</v>
      </c>
      <c r="D18" s="23">
        <v>165843.2</v>
      </c>
      <c r="E18" s="23">
        <v>165843.2</v>
      </c>
      <c r="F18" s="23"/>
      <c r="G18" s="23"/>
    </row>
    <row r="19" ht="18" customHeight="1" spans="1:7">
      <c r="A19" s="123" t="s">
        <v>108</v>
      </c>
      <c r="B19" s="123" t="s">
        <v>109</v>
      </c>
      <c r="C19" s="23">
        <v>230158.99</v>
      </c>
      <c r="D19" s="23">
        <v>230158.99</v>
      </c>
      <c r="E19" s="23"/>
      <c r="F19" s="23">
        <v>230158.99</v>
      </c>
      <c r="G19" s="23"/>
    </row>
    <row r="20" ht="18" customHeight="1" spans="1:7">
      <c r="A20" s="160" t="s">
        <v>110</v>
      </c>
      <c r="B20" s="160" t="s">
        <v>111</v>
      </c>
      <c r="C20" s="23">
        <v>230158.99</v>
      </c>
      <c r="D20" s="23">
        <v>230158.99</v>
      </c>
      <c r="E20" s="23"/>
      <c r="F20" s="23">
        <v>230158.99</v>
      </c>
      <c r="G20" s="23"/>
    </row>
    <row r="21" ht="18" customHeight="1" spans="1:7">
      <c r="A21" s="123" t="s">
        <v>112</v>
      </c>
      <c r="B21" s="123" t="s">
        <v>113</v>
      </c>
      <c r="C21" s="23">
        <v>197024.02</v>
      </c>
      <c r="D21" s="23">
        <v>197024.02</v>
      </c>
      <c r="E21" s="23">
        <v>197024.02</v>
      </c>
      <c r="F21" s="23"/>
      <c r="G21" s="23"/>
    </row>
    <row r="22" ht="18" customHeight="1" spans="1:7">
      <c r="A22" s="160" t="s">
        <v>114</v>
      </c>
      <c r="B22" s="160" t="s">
        <v>113</v>
      </c>
      <c r="C22" s="23">
        <v>197024.02</v>
      </c>
      <c r="D22" s="23">
        <v>197024.02</v>
      </c>
      <c r="E22" s="23">
        <v>197024.02</v>
      </c>
      <c r="F22" s="23"/>
      <c r="G22" s="23"/>
    </row>
    <row r="23" ht="18" customHeight="1" spans="1:7">
      <c r="A23" s="33" t="s">
        <v>115</v>
      </c>
      <c r="B23" s="33" t="s">
        <v>116</v>
      </c>
      <c r="C23" s="23">
        <v>2313003.03</v>
      </c>
      <c r="D23" s="23">
        <v>2313003.03</v>
      </c>
      <c r="E23" s="23">
        <v>2313003.03</v>
      </c>
      <c r="F23" s="23"/>
      <c r="G23" s="23"/>
    </row>
    <row r="24" ht="18" customHeight="1" spans="1:7">
      <c r="A24" s="123" t="s">
        <v>117</v>
      </c>
      <c r="B24" s="123" t="s">
        <v>118</v>
      </c>
      <c r="C24" s="23">
        <v>2313003.03</v>
      </c>
      <c r="D24" s="23">
        <v>2313003.03</v>
      </c>
      <c r="E24" s="23">
        <v>2313003.03</v>
      </c>
      <c r="F24" s="23"/>
      <c r="G24" s="23"/>
    </row>
    <row r="25" ht="18" customHeight="1" spans="1:7">
      <c r="A25" s="160" t="s">
        <v>119</v>
      </c>
      <c r="B25" s="160" t="s">
        <v>120</v>
      </c>
      <c r="C25" s="23">
        <v>1998386.45</v>
      </c>
      <c r="D25" s="23">
        <v>1998386.45</v>
      </c>
      <c r="E25" s="23">
        <v>1998386.45</v>
      </c>
      <c r="F25" s="23"/>
      <c r="G25" s="23"/>
    </row>
    <row r="26" ht="18" customHeight="1" spans="1:7">
      <c r="A26" s="160" t="s">
        <v>121</v>
      </c>
      <c r="B26" s="160" t="s">
        <v>122</v>
      </c>
      <c r="C26" s="23">
        <v>171600</v>
      </c>
      <c r="D26" s="23">
        <v>171600</v>
      </c>
      <c r="E26" s="23">
        <v>171600</v>
      </c>
      <c r="F26" s="23"/>
      <c r="G26" s="23"/>
    </row>
    <row r="27" ht="18" customHeight="1" spans="1:7">
      <c r="A27" s="160" t="s">
        <v>123</v>
      </c>
      <c r="B27" s="160" t="s">
        <v>124</v>
      </c>
      <c r="C27" s="23">
        <v>143016.58</v>
      </c>
      <c r="D27" s="23">
        <v>143016.58</v>
      </c>
      <c r="E27" s="23">
        <v>143016.58</v>
      </c>
      <c r="F27" s="23"/>
      <c r="G27" s="23"/>
    </row>
    <row r="28" ht="18" customHeight="1" spans="1:7">
      <c r="A28" s="33" t="s">
        <v>125</v>
      </c>
      <c r="B28" s="33" t="s">
        <v>126</v>
      </c>
      <c r="C28" s="23">
        <v>3377554.56</v>
      </c>
      <c r="D28" s="23">
        <v>3377554.56</v>
      </c>
      <c r="E28" s="23">
        <v>3377554.56</v>
      </c>
      <c r="F28" s="23"/>
      <c r="G28" s="23"/>
    </row>
    <row r="29" ht="18" customHeight="1" spans="1:7">
      <c r="A29" s="123" t="s">
        <v>127</v>
      </c>
      <c r="B29" s="123" t="s">
        <v>128</v>
      </c>
      <c r="C29" s="23">
        <v>3377554.56</v>
      </c>
      <c r="D29" s="23">
        <v>3377554.56</v>
      </c>
      <c r="E29" s="23">
        <v>3377554.56</v>
      </c>
      <c r="F29" s="23"/>
      <c r="G29" s="23"/>
    </row>
    <row r="30" ht="18" customHeight="1" spans="1:7">
      <c r="A30" s="160" t="s">
        <v>129</v>
      </c>
      <c r="B30" s="160" t="s">
        <v>130</v>
      </c>
      <c r="C30" s="23">
        <v>3377554.56</v>
      </c>
      <c r="D30" s="23">
        <v>3377554.56</v>
      </c>
      <c r="E30" s="23">
        <v>3377554.56</v>
      </c>
      <c r="F30" s="23"/>
      <c r="G30" s="23"/>
    </row>
    <row r="31" ht="18" customHeight="1" spans="1:7">
      <c r="A31" s="161" t="s">
        <v>138</v>
      </c>
      <c r="B31" s="162" t="s">
        <v>138</v>
      </c>
      <c r="C31" s="23">
        <v>57028718.4</v>
      </c>
      <c r="D31" s="23">
        <v>53112865.08</v>
      </c>
      <c r="E31" s="23">
        <v>51932038.89</v>
      </c>
      <c r="F31" s="23">
        <v>1180826.19</v>
      </c>
      <c r="G31" s="23">
        <v>3915853.32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selection activeCell="A2" sqref="A2:G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2"/>
      <c r="B1" s="143"/>
      <c r="C1" s="144"/>
      <c r="D1" s="66"/>
      <c r="G1" s="91" t="s">
        <v>186</v>
      </c>
    </row>
    <row r="2" ht="39" customHeight="1" spans="1:7">
      <c r="A2" s="132" t="str">
        <f>"2025"&amp;"年“三公”经费支出预算表"</f>
        <v>2025年“三公”经费支出预算表</v>
      </c>
      <c r="B2" s="54"/>
      <c r="C2" s="54"/>
      <c r="D2" s="54"/>
      <c r="E2" s="54"/>
      <c r="F2" s="54"/>
      <c r="G2" s="54"/>
    </row>
    <row r="3" ht="18.75" customHeight="1" spans="1:7">
      <c r="A3" s="41" t="str">
        <f>"单位名称："&amp;"双江拉祜族佤族布朗族傣族自治县勐库镇中心校"</f>
        <v>单位名称：双江拉祜族佤族布朗族傣族自治县勐库镇中心校</v>
      </c>
      <c r="B3" s="143"/>
      <c r="C3" s="144"/>
      <c r="D3" s="66"/>
      <c r="E3" s="29"/>
      <c r="G3" s="91" t="s">
        <v>187</v>
      </c>
    </row>
    <row r="4" ht="18.75" customHeight="1" spans="1:7">
      <c r="A4" s="10" t="s">
        <v>188</v>
      </c>
      <c r="B4" s="10" t="s">
        <v>189</v>
      </c>
      <c r="C4" s="30" t="s">
        <v>190</v>
      </c>
      <c r="D4" s="12" t="s">
        <v>191</v>
      </c>
      <c r="E4" s="13"/>
      <c r="F4" s="14"/>
      <c r="G4" s="30" t="s">
        <v>192</v>
      </c>
    </row>
    <row r="5" ht="18.75" customHeight="1" spans="1:7">
      <c r="A5" s="17"/>
      <c r="B5" s="145"/>
      <c r="C5" s="32"/>
      <c r="D5" s="70" t="s">
        <v>58</v>
      </c>
      <c r="E5" s="70" t="s">
        <v>193</v>
      </c>
      <c r="F5" s="70" t="s">
        <v>194</v>
      </c>
      <c r="G5" s="32"/>
    </row>
    <row r="6" ht="18.75" customHeight="1" spans="1:7">
      <c r="A6" s="146" t="s">
        <v>56</v>
      </c>
      <c r="B6" s="147">
        <v>1</v>
      </c>
      <c r="C6" s="148">
        <v>2</v>
      </c>
      <c r="D6" s="149">
        <v>3</v>
      </c>
      <c r="E6" s="149">
        <v>4</v>
      </c>
      <c r="F6" s="149">
        <v>5</v>
      </c>
      <c r="G6" s="148">
        <v>6</v>
      </c>
    </row>
    <row r="7" ht="18.75" customHeight="1" spans="1:7">
      <c r="A7" s="146" t="s">
        <v>56</v>
      </c>
      <c r="B7" s="150"/>
      <c r="C7" s="150"/>
      <c r="D7" s="150"/>
      <c r="E7" s="150"/>
      <c r="F7" s="150"/>
      <c r="G7" s="150"/>
    </row>
    <row r="8" ht="18.75" customHeight="1" spans="1:7">
      <c r="A8" s="151" t="s">
        <v>195</v>
      </c>
      <c r="B8" s="150"/>
      <c r="C8" s="150"/>
      <c r="D8" s="150"/>
      <c r="E8" s="150"/>
      <c r="F8" s="150"/>
      <c r="G8" s="150"/>
    </row>
    <row r="9" ht="18.75" customHeight="1" spans="1:7">
      <c r="A9" s="151" t="s">
        <v>196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197</v>
      </c>
      <c r="B10" s="150"/>
      <c r="C10" s="150"/>
      <c r="D10" s="150"/>
      <c r="E10" s="150"/>
      <c r="F10" s="150"/>
      <c r="G10" s="150"/>
    </row>
    <row r="11" ht="18.75" customHeight="1" spans="1:7">
      <c r="A11" s="151" t="s">
        <v>198</v>
      </c>
      <c r="B11" s="150"/>
      <c r="C11" s="150"/>
      <c r="D11" s="150"/>
      <c r="E11" s="150"/>
      <c r="F11" s="150"/>
      <c r="G11" s="150"/>
    </row>
    <row r="16" ht="27" customHeight="1" spans="1:7">
      <c r="A16" s="152" t="s">
        <v>199</v>
      </c>
      <c r="B16" s="152"/>
      <c r="C16" s="152"/>
      <c r="D16" s="152"/>
      <c r="E16" s="152"/>
      <c r="F16" s="152"/>
      <c r="G16" s="152"/>
    </row>
  </sheetData>
  <mergeCells count="8">
    <mergeCell ref="A2:G2"/>
    <mergeCell ref="A3:D3"/>
    <mergeCell ref="D4:F4"/>
    <mergeCell ref="A16:G16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workbookViewId="0">
      <selection activeCell="A2" sqref="A2:W2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0"/>
      <c r="D1" s="131"/>
      <c r="E1" s="131"/>
      <c r="F1" s="131"/>
      <c r="G1" s="131"/>
      <c r="H1" s="71"/>
      <c r="I1" s="71"/>
      <c r="J1" s="71"/>
      <c r="K1" s="71"/>
      <c r="L1" s="71"/>
      <c r="M1" s="71"/>
      <c r="N1" s="29"/>
      <c r="O1" s="29"/>
      <c r="P1" s="29"/>
      <c r="Q1" s="71"/>
      <c r="U1" s="130"/>
      <c r="W1" s="38" t="s">
        <v>200</v>
      </c>
    </row>
    <row r="2" ht="39.75" customHeight="1" spans="1:23">
      <c r="A2" s="132" t="str">
        <f>"2025"&amp;"年部门基本支出预算表"</f>
        <v>2025年部门基本支出预算表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6"/>
      <c r="O2" s="6"/>
      <c r="P2" s="6"/>
      <c r="Q2" s="54"/>
      <c r="R2" s="54"/>
      <c r="S2" s="54"/>
      <c r="T2" s="54"/>
      <c r="U2" s="54"/>
      <c r="V2" s="54"/>
      <c r="W2" s="54"/>
    </row>
    <row r="3" ht="18.75" customHeight="1" spans="1:23">
      <c r="A3" s="7" t="str">
        <f>"单位名称："&amp;"双江拉祜族佤族布朗族傣族自治县勐库镇中心校"</f>
        <v>单位名称：双江拉祜族佤族布朗族傣族自治县勐库镇中心校</v>
      </c>
      <c r="B3" s="133"/>
      <c r="C3" s="133"/>
      <c r="D3" s="133"/>
      <c r="E3" s="133"/>
      <c r="F3" s="133"/>
      <c r="G3" s="133"/>
      <c r="H3" s="75"/>
      <c r="I3" s="75"/>
      <c r="J3" s="75"/>
      <c r="K3" s="75"/>
      <c r="L3" s="75"/>
      <c r="M3" s="75"/>
      <c r="N3" s="97"/>
      <c r="O3" s="97"/>
      <c r="P3" s="97"/>
      <c r="Q3" s="75"/>
      <c r="U3" s="130"/>
      <c r="W3" s="38" t="s">
        <v>187</v>
      </c>
    </row>
    <row r="4" ht="18" customHeight="1" spans="1:23">
      <c r="A4" s="10" t="s">
        <v>201</v>
      </c>
      <c r="B4" s="10" t="s">
        <v>202</v>
      </c>
      <c r="C4" s="10" t="s">
        <v>203</v>
      </c>
      <c r="D4" s="10" t="s">
        <v>204</v>
      </c>
      <c r="E4" s="10" t="s">
        <v>205</v>
      </c>
      <c r="F4" s="10" t="s">
        <v>206</v>
      </c>
      <c r="G4" s="10" t="s">
        <v>207</v>
      </c>
      <c r="H4" s="134" t="s">
        <v>208</v>
      </c>
      <c r="I4" s="68" t="s">
        <v>208</v>
      </c>
      <c r="J4" s="68"/>
      <c r="K4" s="68"/>
      <c r="L4" s="68"/>
      <c r="M4" s="68"/>
      <c r="N4" s="13"/>
      <c r="O4" s="13"/>
      <c r="P4" s="13"/>
      <c r="Q4" s="78" t="s">
        <v>62</v>
      </c>
      <c r="R4" s="68" t="s">
        <v>78</v>
      </c>
      <c r="S4" s="68"/>
      <c r="T4" s="68"/>
      <c r="U4" s="68"/>
      <c r="V4" s="68"/>
      <c r="W4" s="139"/>
    </row>
    <row r="5" ht="18" customHeight="1" spans="1:23">
      <c r="A5" s="15"/>
      <c r="B5" s="129"/>
      <c r="C5" s="15"/>
      <c r="D5" s="15"/>
      <c r="E5" s="15"/>
      <c r="F5" s="15"/>
      <c r="G5" s="15"/>
      <c r="H5" s="110" t="s">
        <v>209</v>
      </c>
      <c r="I5" s="134" t="s">
        <v>59</v>
      </c>
      <c r="J5" s="68"/>
      <c r="K5" s="68"/>
      <c r="L5" s="68"/>
      <c r="M5" s="139"/>
      <c r="N5" s="12" t="s">
        <v>210</v>
      </c>
      <c r="O5" s="13"/>
      <c r="P5" s="14"/>
      <c r="Q5" s="10" t="s">
        <v>62</v>
      </c>
      <c r="R5" s="134" t="s">
        <v>78</v>
      </c>
      <c r="S5" s="78" t="s">
        <v>65</v>
      </c>
      <c r="T5" s="68" t="s">
        <v>78</v>
      </c>
      <c r="U5" s="78" t="s">
        <v>67</v>
      </c>
      <c r="V5" s="78" t="s">
        <v>68</v>
      </c>
      <c r="W5" s="141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40" t="s">
        <v>211</v>
      </c>
      <c r="J6" s="10" t="s">
        <v>212</v>
      </c>
      <c r="K6" s="10" t="s">
        <v>213</v>
      </c>
      <c r="L6" s="10" t="s">
        <v>214</v>
      </c>
      <c r="M6" s="10" t="s">
        <v>215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216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3"/>
      <c r="B7" s="113"/>
      <c r="C7" s="113"/>
      <c r="D7" s="113"/>
      <c r="E7" s="113"/>
      <c r="F7" s="113"/>
      <c r="G7" s="113"/>
      <c r="H7" s="113"/>
      <c r="I7" s="96"/>
      <c r="J7" s="17" t="s">
        <v>217</v>
      </c>
      <c r="K7" s="17" t="s">
        <v>213</v>
      </c>
      <c r="L7" s="17" t="s">
        <v>214</v>
      </c>
      <c r="M7" s="17" t="s">
        <v>215</v>
      </c>
      <c r="N7" s="17" t="s">
        <v>213</v>
      </c>
      <c r="O7" s="17" t="s">
        <v>214</v>
      </c>
      <c r="P7" s="17" t="s">
        <v>215</v>
      </c>
      <c r="Q7" s="17" t="s">
        <v>62</v>
      </c>
      <c r="R7" s="17" t="s">
        <v>58</v>
      </c>
      <c r="S7" s="17" t="s">
        <v>65</v>
      </c>
      <c r="T7" s="17" t="s">
        <v>216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  <c r="V8" s="135">
        <v>22</v>
      </c>
      <c r="W8" s="135">
        <v>23</v>
      </c>
    </row>
    <row r="9" ht="21" customHeight="1" spans="1:23">
      <c r="A9" s="136" t="s">
        <v>71</v>
      </c>
      <c r="B9" s="136"/>
      <c r="C9" s="136"/>
      <c r="D9" s="136"/>
      <c r="E9" s="136"/>
      <c r="F9" s="136"/>
      <c r="G9" s="136"/>
      <c r="H9" s="23">
        <v>53112865.08</v>
      </c>
      <c r="I9" s="23">
        <v>53112865.08</v>
      </c>
      <c r="J9" s="23"/>
      <c r="K9" s="23"/>
      <c r="L9" s="23">
        <v>53112865.08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6"/>
      <c r="B10" s="21" t="s">
        <v>218</v>
      </c>
      <c r="C10" s="21" t="s">
        <v>219</v>
      </c>
      <c r="D10" s="21" t="s">
        <v>90</v>
      </c>
      <c r="E10" s="21" t="s">
        <v>91</v>
      </c>
      <c r="F10" s="21" t="s">
        <v>220</v>
      </c>
      <c r="G10" s="21" t="s">
        <v>221</v>
      </c>
      <c r="H10" s="23">
        <v>14345640</v>
      </c>
      <c r="I10" s="23">
        <v>14345640</v>
      </c>
      <c r="J10" s="23"/>
      <c r="K10" s="23"/>
      <c r="L10" s="23">
        <v>14345640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218</v>
      </c>
      <c r="C11" s="21" t="s">
        <v>219</v>
      </c>
      <c r="D11" s="21" t="s">
        <v>90</v>
      </c>
      <c r="E11" s="21" t="s">
        <v>91</v>
      </c>
      <c r="F11" s="21" t="s">
        <v>222</v>
      </c>
      <c r="G11" s="21" t="s">
        <v>223</v>
      </c>
      <c r="H11" s="23">
        <v>1521600</v>
      </c>
      <c r="I11" s="23">
        <v>1521600</v>
      </c>
      <c r="J11" s="23"/>
      <c r="K11" s="23"/>
      <c r="L11" s="23">
        <v>1521600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224</v>
      </c>
      <c r="C12" s="21" t="s">
        <v>225</v>
      </c>
      <c r="D12" s="21" t="s">
        <v>90</v>
      </c>
      <c r="E12" s="21" t="s">
        <v>91</v>
      </c>
      <c r="F12" s="21" t="s">
        <v>222</v>
      </c>
      <c r="G12" s="21" t="s">
        <v>223</v>
      </c>
      <c r="H12" s="23">
        <v>1669800</v>
      </c>
      <c r="I12" s="23">
        <v>1669800</v>
      </c>
      <c r="J12" s="23"/>
      <c r="K12" s="23"/>
      <c r="L12" s="23">
        <v>1669800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218</v>
      </c>
      <c r="C13" s="21" t="s">
        <v>219</v>
      </c>
      <c r="D13" s="21" t="s">
        <v>90</v>
      </c>
      <c r="E13" s="21" t="s">
        <v>91</v>
      </c>
      <c r="F13" s="21" t="s">
        <v>222</v>
      </c>
      <c r="G13" s="21" t="s">
        <v>223</v>
      </c>
      <c r="H13" s="23">
        <v>2929404</v>
      </c>
      <c r="I13" s="23">
        <v>2929404</v>
      </c>
      <c r="J13" s="23"/>
      <c r="K13" s="23"/>
      <c r="L13" s="23">
        <v>2929404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218</v>
      </c>
      <c r="C14" s="21" t="s">
        <v>219</v>
      </c>
      <c r="D14" s="21" t="s">
        <v>90</v>
      </c>
      <c r="E14" s="21" t="s">
        <v>91</v>
      </c>
      <c r="F14" s="21" t="s">
        <v>226</v>
      </c>
      <c r="G14" s="21" t="s">
        <v>227</v>
      </c>
      <c r="H14" s="23">
        <v>7254564</v>
      </c>
      <c r="I14" s="23">
        <v>7254564</v>
      </c>
      <c r="J14" s="23"/>
      <c r="K14" s="23"/>
      <c r="L14" s="23">
        <v>7254564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218</v>
      </c>
      <c r="C15" s="21" t="s">
        <v>219</v>
      </c>
      <c r="D15" s="21" t="s">
        <v>90</v>
      </c>
      <c r="E15" s="21" t="s">
        <v>91</v>
      </c>
      <c r="F15" s="21" t="s">
        <v>226</v>
      </c>
      <c r="G15" s="21" t="s">
        <v>227</v>
      </c>
      <c r="H15" s="23">
        <v>3616680</v>
      </c>
      <c r="I15" s="23">
        <v>3616680</v>
      </c>
      <c r="J15" s="23"/>
      <c r="K15" s="23"/>
      <c r="L15" s="23">
        <v>3616680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228</v>
      </c>
      <c r="C16" s="21" t="s">
        <v>229</v>
      </c>
      <c r="D16" s="21" t="s">
        <v>90</v>
      </c>
      <c r="E16" s="21" t="s">
        <v>91</v>
      </c>
      <c r="F16" s="21" t="s">
        <v>226</v>
      </c>
      <c r="G16" s="21" t="s">
        <v>227</v>
      </c>
      <c r="H16" s="23">
        <v>4554000</v>
      </c>
      <c r="I16" s="23">
        <v>4554000</v>
      </c>
      <c r="J16" s="23"/>
      <c r="K16" s="23"/>
      <c r="L16" s="23">
        <v>4554000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230</v>
      </c>
      <c r="C17" s="21" t="s">
        <v>231</v>
      </c>
      <c r="D17" s="21" t="s">
        <v>102</v>
      </c>
      <c r="E17" s="21" t="s">
        <v>103</v>
      </c>
      <c r="F17" s="21" t="s">
        <v>232</v>
      </c>
      <c r="G17" s="21" t="s">
        <v>233</v>
      </c>
      <c r="H17" s="23">
        <v>4503406.08</v>
      </c>
      <c r="I17" s="23">
        <v>4503406.08</v>
      </c>
      <c r="J17" s="23"/>
      <c r="K17" s="23"/>
      <c r="L17" s="23">
        <v>4503406.08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230</v>
      </c>
      <c r="C18" s="21" t="s">
        <v>231</v>
      </c>
      <c r="D18" s="21" t="s">
        <v>234</v>
      </c>
      <c r="E18" s="21" t="s">
        <v>235</v>
      </c>
      <c r="F18" s="21" t="s">
        <v>236</v>
      </c>
      <c r="G18" s="21" t="s">
        <v>237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230</v>
      </c>
      <c r="C19" s="21" t="s">
        <v>231</v>
      </c>
      <c r="D19" s="21" t="s">
        <v>119</v>
      </c>
      <c r="E19" s="21" t="s">
        <v>120</v>
      </c>
      <c r="F19" s="21" t="s">
        <v>238</v>
      </c>
      <c r="G19" s="21" t="s">
        <v>239</v>
      </c>
      <c r="H19" s="23">
        <v>1998386.45</v>
      </c>
      <c r="I19" s="23">
        <v>1998386.45</v>
      </c>
      <c r="J19" s="23"/>
      <c r="K19" s="23"/>
      <c r="L19" s="23">
        <v>1998386.45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230</v>
      </c>
      <c r="C20" s="21" t="s">
        <v>231</v>
      </c>
      <c r="D20" s="21" t="s">
        <v>240</v>
      </c>
      <c r="E20" s="21" t="s">
        <v>241</v>
      </c>
      <c r="F20" s="21" t="s">
        <v>238</v>
      </c>
      <c r="G20" s="21" t="s">
        <v>239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230</v>
      </c>
      <c r="C21" s="21" t="s">
        <v>231</v>
      </c>
      <c r="D21" s="21" t="s">
        <v>121</v>
      </c>
      <c r="E21" s="21" t="s">
        <v>122</v>
      </c>
      <c r="F21" s="21" t="s">
        <v>242</v>
      </c>
      <c r="G21" s="21" t="s">
        <v>243</v>
      </c>
      <c r="H21" s="23">
        <v>171600</v>
      </c>
      <c r="I21" s="23">
        <v>171600</v>
      </c>
      <c r="J21" s="23"/>
      <c r="K21" s="23"/>
      <c r="L21" s="23">
        <v>171600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230</v>
      </c>
      <c r="C22" s="21" t="s">
        <v>231</v>
      </c>
      <c r="D22" s="21" t="s">
        <v>121</v>
      </c>
      <c r="E22" s="21" t="s">
        <v>122</v>
      </c>
      <c r="F22" s="21" t="s">
        <v>242</v>
      </c>
      <c r="G22" s="21" t="s">
        <v>243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230</v>
      </c>
      <c r="C23" s="21" t="s">
        <v>231</v>
      </c>
      <c r="D23" s="21" t="s">
        <v>114</v>
      </c>
      <c r="E23" s="21" t="s">
        <v>113</v>
      </c>
      <c r="F23" s="21" t="s">
        <v>244</v>
      </c>
      <c r="G23" s="21" t="s">
        <v>245</v>
      </c>
      <c r="H23" s="23">
        <v>197024.02</v>
      </c>
      <c r="I23" s="23">
        <v>197024.02</v>
      </c>
      <c r="J23" s="23"/>
      <c r="K23" s="23"/>
      <c r="L23" s="23">
        <v>197024.02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230</v>
      </c>
      <c r="C24" s="21" t="s">
        <v>231</v>
      </c>
      <c r="D24" s="21" t="s">
        <v>123</v>
      </c>
      <c r="E24" s="21" t="s">
        <v>124</v>
      </c>
      <c r="F24" s="21" t="s">
        <v>244</v>
      </c>
      <c r="G24" s="21" t="s">
        <v>245</v>
      </c>
      <c r="H24" s="23">
        <v>57684</v>
      </c>
      <c r="I24" s="23">
        <v>57684</v>
      </c>
      <c r="J24" s="23"/>
      <c r="K24" s="23"/>
      <c r="L24" s="23">
        <v>57684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230</v>
      </c>
      <c r="C25" s="21" t="s">
        <v>231</v>
      </c>
      <c r="D25" s="21" t="s">
        <v>123</v>
      </c>
      <c r="E25" s="21" t="s">
        <v>124</v>
      </c>
      <c r="F25" s="21" t="s">
        <v>244</v>
      </c>
      <c r="G25" s="21" t="s">
        <v>245</v>
      </c>
      <c r="H25" s="23">
        <v>29040</v>
      </c>
      <c r="I25" s="23">
        <v>29040</v>
      </c>
      <c r="J25" s="23"/>
      <c r="K25" s="23"/>
      <c r="L25" s="23">
        <v>29040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230</v>
      </c>
      <c r="C26" s="21" t="s">
        <v>231</v>
      </c>
      <c r="D26" s="21" t="s">
        <v>123</v>
      </c>
      <c r="E26" s="21" t="s">
        <v>124</v>
      </c>
      <c r="F26" s="21" t="s">
        <v>244</v>
      </c>
      <c r="G26" s="21" t="s">
        <v>245</v>
      </c>
      <c r="H26" s="23">
        <v>56292.58</v>
      </c>
      <c r="I26" s="23">
        <v>56292.58</v>
      </c>
      <c r="J26" s="23"/>
      <c r="K26" s="23"/>
      <c r="L26" s="23">
        <v>56292.58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246</v>
      </c>
      <c r="C27" s="21" t="s">
        <v>130</v>
      </c>
      <c r="D27" s="21" t="s">
        <v>129</v>
      </c>
      <c r="E27" s="21" t="s">
        <v>130</v>
      </c>
      <c r="F27" s="21" t="s">
        <v>247</v>
      </c>
      <c r="G27" s="21" t="s">
        <v>130</v>
      </c>
      <c r="H27" s="23">
        <v>3377554.56</v>
      </c>
      <c r="I27" s="23">
        <v>3377554.56</v>
      </c>
      <c r="J27" s="23"/>
      <c r="K27" s="23"/>
      <c r="L27" s="23">
        <v>3377554.56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248</v>
      </c>
      <c r="C28" s="21" t="s">
        <v>249</v>
      </c>
      <c r="D28" s="21" t="s">
        <v>90</v>
      </c>
      <c r="E28" s="21" t="s">
        <v>91</v>
      </c>
      <c r="F28" s="21" t="s">
        <v>250</v>
      </c>
      <c r="G28" s="21" t="s">
        <v>251</v>
      </c>
      <c r="H28" s="23">
        <v>2216520</v>
      </c>
      <c r="I28" s="23">
        <v>2216520</v>
      </c>
      <c r="J28" s="23"/>
      <c r="K28" s="23"/>
      <c r="L28" s="23">
        <v>2216520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248</v>
      </c>
      <c r="C29" s="21" t="s">
        <v>249</v>
      </c>
      <c r="D29" s="21" t="s">
        <v>90</v>
      </c>
      <c r="E29" s="21" t="s">
        <v>91</v>
      </c>
      <c r="F29" s="21" t="s">
        <v>250</v>
      </c>
      <c r="G29" s="21" t="s">
        <v>251</v>
      </c>
      <c r="H29" s="23">
        <v>588000</v>
      </c>
      <c r="I29" s="23">
        <v>588000</v>
      </c>
      <c r="J29" s="23"/>
      <c r="K29" s="23"/>
      <c r="L29" s="23">
        <v>588000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252</v>
      </c>
      <c r="C30" s="21" t="s">
        <v>253</v>
      </c>
      <c r="D30" s="21" t="s">
        <v>100</v>
      </c>
      <c r="E30" s="21" t="s">
        <v>101</v>
      </c>
      <c r="F30" s="21" t="s">
        <v>254</v>
      </c>
      <c r="G30" s="21" t="s">
        <v>255</v>
      </c>
      <c r="H30" s="23">
        <v>44000</v>
      </c>
      <c r="I30" s="23">
        <v>44000</v>
      </c>
      <c r="J30" s="23"/>
      <c r="K30" s="23"/>
      <c r="L30" s="23">
        <v>44000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256</v>
      </c>
      <c r="C31" s="21" t="s">
        <v>257</v>
      </c>
      <c r="D31" s="21" t="s">
        <v>90</v>
      </c>
      <c r="E31" s="21" t="s">
        <v>91</v>
      </c>
      <c r="F31" s="21" t="s">
        <v>258</v>
      </c>
      <c r="G31" s="21" t="s">
        <v>259</v>
      </c>
      <c r="H31" s="23">
        <v>77954.4</v>
      </c>
      <c r="I31" s="23">
        <v>77954.4</v>
      </c>
      <c r="J31" s="23"/>
      <c r="K31" s="23"/>
      <c r="L31" s="23">
        <v>77954.4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260</v>
      </c>
      <c r="C32" s="21" t="s">
        <v>261</v>
      </c>
      <c r="D32" s="21" t="s">
        <v>88</v>
      </c>
      <c r="E32" s="21" t="s">
        <v>89</v>
      </c>
      <c r="F32" s="21" t="s">
        <v>258</v>
      </c>
      <c r="G32" s="21" t="s">
        <v>259</v>
      </c>
      <c r="H32" s="23">
        <v>541800</v>
      </c>
      <c r="I32" s="23">
        <v>541800</v>
      </c>
      <c r="J32" s="23"/>
      <c r="K32" s="23"/>
      <c r="L32" s="23">
        <v>541800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262</v>
      </c>
      <c r="C33" s="21" t="s">
        <v>263</v>
      </c>
      <c r="D33" s="21" t="s">
        <v>90</v>
      </c>
      <c r="E33" s="21" t="s">
        <v>91</v>
      </c>
      <c r="F33" s="21" t="s">
        <v>264</v>
      </c>
      <c r="G33" s="21" t="s">
        <v>263</v>
      </c>
      <c r="H33" s="23">
        <v>286912.8</v>
      </c>
      <c r="I33" s="23">
        <v>286912.8</v>
      </c>
      <c r="J33" s="23"/>
      <c r="K33" s="23"/>
      <c r="L33" s="23">
        <v>286912.8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265</v>
      </c>
      <c r="C34" s="21" t="s">
        <v>266</v>
      </c>
      <c r="D34" s="21" t="s">
        <v>110</v>
      </c>
      <c r="E34" s="21" t="s">
        <v>111</v>
      </c>
      <c r="F34" s="21" t="s">
        <v>254</v>
      </c>
      <c r="G34" s="21" t="s">
        <v>255</v>
      </c>
      <c r="H34" s="23">
        <v>230158.99</v>
      </c>
      <c r="I34" s="23">
        <v>230158.99</v>
      </c>
      <c r="J34" s="23"/>
      <c r="K34" s="23"/>
      <c r="L34" s="23">
        <v>230158.99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267</v>
      </c>
      <c r="C35" s="21" t="s">
        <v>268</v>
      </c>
      <c r="D35" s="21" t="s">
        <v>100</v>
      </c>
      <c r="E35" s="21" t="s">
        <v>101</v>
      </c>
      <c r="F35" s="21" t="s">
        <v>269</v>
      </c>
      <c r="G35" s="21" t="s">
        <v>270</v>
      </c>
      <c r="H35" s="23">
        <v>105000</v>
      </c>
      <c r="I35" s="23">
        <v>105000</v>
      </c>
      <c r="J35" s="23"/>
      <c r="K35" s="23"/>
      <c r="L35" s="23">
        <v>105000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267</v>
      </c>
      <c r="C36" s="21" t="s">
        <v>268</v>
      </c>
      <c r="D36" s="21" t="s">
        <v>100</v>
      </c>
      <c r="E36" s="21" t="s">
        <v>101</v>
      </c>
      <c r="F36" s="21" t="s">
        <v>269</v>
      </c>
      <c r="G36" s="21" t="s">
        <v>270</v>
      </c>
      <c r="H36" s="23">
        <v>2574000</v>
      </c>
      <c r="I36" s="23">
        <v>2574000</v>
      </c>
      <c r="J36" s="23"/>
      <c r="K36" s="23"/>
      <c r="L36" s="23">
        <v>2574000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271</v>
      </c>
      <c r="C37" s="21" t="s">
        <v>272</v>
      </c>
      <c r="D37" s="21" t="s">
        <v>106</v>
      </c>
      <c r="E37" s="21" t="s">
        <v>107</v>
      </c>
      <c r="F37" s="21" t="s">
        <v>273</v>
      </c>
      <c r="G37" s="21" t="s">
        <v>274</v>
      </c>
      <c r="H37" s="23">
        <v>107280</v>
      </c>
      <c r="I37" s="23">
        <v>107280</v>
      </c>
      <c r="J37" s="23"/>
      <c r="K37" s="23"/>
      <c r="L37" s="23">
        <v>107280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275</v>
      </c>
      <c r="C38" s="21" t="s">
        <v>276</v>
      </c>
      <c r="D38" s="21" t="s">
        <v>106</v>
      </c>
      <c r="E38" s="21" t="s">
        <v>107</v>
      </c>
      <c r="F38" s="21" t="s">
        <v>277</v>
      </c>
      <c r="G38" s="21" t="s">
        <v>278</v>
      </c>
      <c r="H38" s="23">
        <v>58563.2</v>
      </c>
      <c r="I38" s="23">
        <v>58563.2</v>
      </c>
      <c r="J38" s="23"/>
      <c r="K38" s="23"/>
      <c r="L38" s="23">
        <v>58563.2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34" t="s">
        <v>138</v>
      </c>
      <c r="B39" s="137"/>
      <c r="C39" s="137"/>
      <c r="D39" s="137"/>
      <c r="E39" s="137"/>
      <c r="F39" s="137"/>
      <c r="G39" s="138"/>
      <c r="H39" s="23">
        <v>53112865.08</v>
      </c>
      <c r="I39" s="23">
        <v>53112865.08</v>
      </c>
      <c r="J39" s="23"/>
      <c r="K39" s="23"/>
      <c r="L39" s="23">
        <v>53112865.08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30">
    <mergeCell ref="A2:W2"/>
    <mergeCell ref="A3:G3"/>
    <mergeCell ref="H4:W4"/>
    <mergeCell ref="I5:M5"/>
    <mergeCell ref="N5:P5"/>
    <mergeCell ref="R5:W5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7"/>
  <sheetViews>
    <sheetView showZeros="0" workbookViewId="0">
      <selection activeCell="A2" sqref="A2:W2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"单位名称："&amp;"双江拉祜族佤族布朗族傣族自治县勐库镇中心校"</f>
        <v>单位名称：双江拉祜族佤族布朗族傣族自治县勐库镇中心校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187</v>
      </c>
    </row>
    <row r="4" ht="18.75" customHeight="1" spans="1:23">
      <c r="A4" s="10" t="s">
        <v>280</v>
      </c>
      <c r="B4" s="11" t="s">
        <v>202</v>
      </c>
      <c r="C4" s="10" t="s">
        <v>203</v>
      </c>
      <c r="D4" s="10" t="s">
        <v>281</v>
      </c>
      <c r="E4" s="11" t="s">
        <v>204</v>
      </c>
      <c r="F4" s="11" t="s">
        <v>205</v>
      </c>
      <c r="G4" s="11" t="s">
        <v>282</v>
      </c>
      <c r="H4" s="11" t="s">
        <v>283</v>
      </c>
      <c r="I4" s="30" t="s">
        <v>56</v>
      </c>
      <c r="J4" s="12" t="s">
        <v>284</v>
      </c>
      <c r="K4" s="13"/>
      <c r="L4" s="13"/>
      <c r="M4" s="14"/>
      <c r="N4" s="12" t="s">
        <v>210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6" t="s">
        <v>59</v>
      </c>
      <c r="K5" s="127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8" t="s">
        <v>58</v>
      </c>
      <c r="K6" s="98"/>
      <c r="L6" s="31"/>
      <c r="M6" s="31"/>
      <c r="N6" s="31"/>
      <c r="O6" s="31"/>
      <c r="P6" s="31"/>
      <c r="Q6" s="31"/>
      <c r="R6" s="31"/>
      <c r="S6" s="129"/>
      <c r="T6" s="129"/>
      <c r="U6" s="129"/>
      <c r="V6" s="129"/>
      <c r="W6" s="129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285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</row>
    <row r="9" ht="18.75" customHeight="1" spans="1:23">
      <c r="A9" s="21"/>
      <c r="B9" s="21"/>
      <c r="C9" s="21" t="s">
        <v>286</v>
      </c>
      <c r="D9" s="21"/>
      <c r="E9" s="21"/>
      <c r="F9" s="21"/>
      <c r="G9" s="21"/>
      <c r="H9" s="21"/>
      <c r="I9" s="23">
        <v>12577.68</v>
      </c>
      <c r="J9" s="23">
        <v>12577.68</v>
      </c>
      <c r="K9" s="23">
        <v>12577.68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5" t="s">
        <v>287</v>
      </c>
      <c r="B10" s="125" t="s">
        <v>288</v>
      </c>
      <c r="C10" s="21" t="s">
        <v>286</v>
      </c>
      <c r="D10" s="125" t="s">
        <v>71</v>
      </c>
      <c r="E10" s="125" t="s">
        <v>90</v>
      </c>
      <c r="F10" s="125" t="s">
        <v>91</v>
      </c>
      <c r="G10" s="125" t="s">
        <v>258</v>
      </c>
      <c r="H10" s="125" t="s">
        <v>259</v>
      </c>
      <c r="I10" s="23">
        <v>12577.68</v>
      </c>
      <c r="J10" s="23">
        <v>12577.68</v>
      </c>
      <c r="K10" s="23">
        <v>12577.68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289</v>
      </c>
      <c r="D11" s="24"/>
      <c r="E11" s="24"/>
      <c r="F11" s="24"/>
      <c r="G11" s="24"/>
      <c r="H11" s="24"/>
      <c r="I11" s="23">
        <v>20000</v>
      </c>
      <c r="J11" s="23">
        <v>20000</v>
      </c>
      <c r="K11" s="23">
        <v>20000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5" t="s">
        <v>290</v>
      </c>
      <c r="B12" s="125" t="s">
        <v>291</v>
      </c>
      <c r="C12" s="21" t="s">
        <v>289</v>
      </c>
      <c r="D12" s="125" t="s">
        <v>71</v>
      </c>
      <c r="E12" s="125" t="s">
        <v>88</v>
      </c>
      <c r="F12" s="125" t="s">
        <v>89</v>
      </c>
      <c r="G12" s="125" t="s">
        <v>258</v>
      </c>
      <c r="H12" s="125" t="s">
        <v>259</v>
      </c>
      <c r="I12" s="23">
        <v>20000</v>
      </c>
      <c r="J12" s="23">
        <v>20000</v>
      </c>
      <c r="K12" s="23">
        <v>20000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292</v>
      </c>
      <c r="D13" s="24"/>
      <c r="E13" s="24"/>
      <c r="F13" s="24"/>
      <c r="G13" s="24"/>
      <c r="H13" s="24"/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5" t="s">
        <v>287</v>
      </c>
      <c r="B14" s="125" t="s">
        <v>293</v>
      </c>
      <c r="C14" s="21" t="s">
        <v>292</v>
      </c>
      <c r="D14" s="125" t="s">
        <v>71</v>
      </c>
      <c r="E14" s="125" t="s">
        <v>90</v>
      </c>
      <c r="F14" s="125" t="s">
        <v>91</v>
      </c>
      <c r="G14" s="125" t="s">
        <v>258</v>
      </c>
      <c r="H14" s="125" t="s">
        <v>259</v>
      </c>
      <c r="I14" s="23">
        <v>20000</v>
      </c>
      <c r="J14" s="23">
        <v>20000</v>
      </c>
      <c r="K14" s="23">
        <v>20000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294</v>
      </c>
      <c r="D15" s="24"/>
      <c r="E15" s="24"/>
      <c r="F15" s="24"/>
      <c r="G15" s="24"/>
      <c r="H15" s="24"/>
      <c r="I15" s="23">
        <v>50000</v>
      </c>
      <c r="J15" s="23">
        <v>50000</v>
      </c>
      <c r="K15" s="23">
        <v>50000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5" t="s">
        <v>290</v>
      </c>
      <c r="B16" s="125" t="s">
        <v>295</v>
      </c>
      <c r="C16" s="21" t="s">
        <v>294</v>
      </c>
      <c r="D16" s="125" t="s">
        <v>71</v>
      </c>
      <c r="E16" s="125" t="s">
        <v>88</v>
      </c>
      <c r="F16" s="125" t="s">
        <v>89</v>
      </c>
      <c r="G16" s="125" t="s">
        <v>258</v>
      </c>
      <c r="H16" s="125" t="s">
        <v>259</v>
      </c>
      <c r="I16" s="23">
        <v>50000</v>
      </c>
      <c r="J16" s="23">
        <v>50000</v>
      </c>
      <c r="K16" s="23">
        <v>50000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296</v>
      </c>
      <c r="D17" s="24"/>
      <c r="E17" s="24"/>
      <c r="F17" s="24"/>
      <c r="G17" s="24"/>
      <c r="H17" s="24"/>
      <c r="I17" s="23">
        <v>93116</v>
      </c>
      <c r="J17" s="23"/>
      <c r="K17" s="23"/>
      <c r="L17" s="23"/>
      <c r="M17" s="23"/>
      <c r="N17" s="23">
        <v>93116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5" t="s">
        <v>287</v>
      </c>
      <c r="B18" s="125" t="s">
        <v>297</v>
      </c>
      <c r="C18" s="21" t="s">
        <v>296</v>
      </c>
      <c r="D18" s="125" t="s">
        <v>71</v>
      </c>
      <c r="E18" s="125" t="s">
        <v>90</v>
      </c>
      <c r="F18" s="125" t="s">
        <v>91</v>
      </c>
      <c r="G18" s="125" t="s">
        <v>258</v>
      </c>
      <c r="H18" s="125" t="s">
        <v>259</v>
      </c>
      <c r="I18" s="23">
        <v>93116</v>
      </c>
      <c r="J18" s="23"/>
      <c r="K18" s="23"/>
      <c r="L18" s="23"/>
      <c r="M18" s="23"/>
      <c r="N18" s="23">
        <v>93116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4"/>
      <c r="C19" s="21" t="s">
        <v>298</v>
      </c>
      <c r="D19" s="24"/>
      <c r="E19" s="24"/>
      <c r="F19" s="24"/>
      <c r="G19" s="24"/>
      <c r="H19" s="24"/>
      <c r="I19" s="23">
        <v>98810</v>
      </c>
      <c r="J19" s="23"/>
      <c r="K19" s="23"/>
      <c r="L19" s="23"/>
      <c r="M19" s="23"/>
      <c r="N19" s="23">
        <v>98810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5" t="s">
        <v>287</v>
      </c>
      <c r="B20" s="125" t="s">
        <v>299</v>
      </c>
      <c r="C20" s="21" t="s">
        <v>298</v>
      </c>
      <c r="D20" s="125" t="s">
        <v>71</v>
      </c>
      <c r="E20" s="125" t="s">
        <v>90</v>
      </c>
      <c r="F20" s="125" t="s">
        <v>91</v>
      </c>
      <c r="G20" s="125" t="s">
        <v>258</v>
      </c>
      <c r="H20" s="125" t="s">
        <v>259</v>
      </c>
      <c r="I20" s="23">
        <v>98810</v>
      </c>
      <c r="J20" s="23"/>
      <c r="K20" s="23"/>
      <c r="L20" s="23"/>
      <c r="M20" s="23"/>
      <c r="N20" s="23">
        <v>98810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1" t="s">
        <v>300</v>
      </c>
      <c r="D21" s="24"/>
      <c r="E21" s="24"/>
      <c r="F21" s="24"/>
      <c r="G21" s="24"/>
      <c r="H21" s="24"/>
      <c r="I21" s="23">
        <v>13170</v>
      </c>
      <c r="J21" s="23"/>
      <c r="K21" s="23"/>
      <c r="L21" s="23"/>
      <c r="M21" s="23"/>
      <c r="N21" s="23">
        <v>13170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5" t="s">
        <v>290</v>
      </c>
      <c r="B22" s="125" t="s">
        <v>301</v>
      </c>
      <c r="C22" s="21" t="s">
        <v>300</v>
      </c>
      <c r="D22" s="125" t="s">
        <v>71</v>
      </c>
      <c r="E22" s="125" t="s">
        <v>90</v>
      </c>
      <c r="F22" s="125" t="s">
        <v>91</v>
      </c>
      <c r="G22" s="125" t="s">
        <v>258</v>
      </c>
      <c r="H22" s="125" t="s">
        <v>259</v>
      </c>
      <c r="I22" s="23">
        <v>13170</v>
      </c>
      <c r="J22" s="23"/>
      <c r="K22" s="23"/>
      <c r="L22" s="23"/>
      <c r="M22" s="23"/>
      <c r="N22" s="23">
        <v>13170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1" t="s">
        <v>302</v>
      </c>
      <c r="D23" s="24"/>
      <c r="E23" s="24"/>
      <c r="F23" s="24"/>
      <c r="G23" s="24"/>
      <c r="H23" s="24"/>
      <c r="I23" s="23">
        <v>25000</v>
      </c>
      <c r="J23" s="23"/>
      <c r="K23" s="23"/>
      <c r="L23" s="23"/>
      <c r="M23" s="23"/>
      <c r="N23" s="23">
        <v>25000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5" t="s">
        <v>287</v>
      </c>
      <c r="B24" s="125" t="s">
        <v>303</v>
      </c>
      <c r="C24" s="21" t="s">
        <v>302</v>
      </c>
      <c r="D24" s="125" t="s">
        <v>71</v>
      </c>
      <c r="E24" s="125" t="s">
        <v>90</v>
      </c>
      <c r="F24" s="125" t="s">
        <v>91</v>
      </c>
      <c r="G24" s="125" t="s">
        <v>304</v>
      </c>
      <c r="H24" s="125" t="s">
        <v>305</v>
      </c>
      <c r="I24" s="23">
        <v>25000</v>
      </c>
      <c r="J24" s="23"/>
      <c r="K24" s="23"/>
      <c r="L24" s="23"/>
      <c r="M24" s="23"/>
      <c r="N24" s="23">
        <v>25000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306</v>
      </c>
      <c r="D25" s="24"/>
      <c r="E25" s="24"/>
      <c r="F25" s="24"/>
      <c r="G25" s="24"/>
      <c r="H25" s="24"/>
      <c r="I25" s="23">
        <v>70000</v>
      </c>
      <c r="J25" s="23"/>
      <c r="K25" s="23"/>
      <c r="L25" s="23"/>
      <c r="M25" s="23"/>
      <c r="N25" s="23"/>
      <c r="O25" s="23">
        <v>70000</v>
      </c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5" t="s">
        <v>290</v>
      </c>
      <c r="B26" s="125" t="s">
        <v>307</v>
      </c>
      <c r="C26" s="21" t="s">
        <v>306</v>
      </c>
      <c r="D26" s="125" t="s">
        <v>71</v>
      </c>
      <c r="E26" s="125" t="s">
        <v>134</v>
      </c>
      <c r="F26" s="125" t="s">
        <v>135</v>
      </c>
      <c r="G26" s="125" t="s">
        <v>258</v>
      </c>
      <c r="H26" s="125" t="s">
        <v>259</v>
      </c>
      <c r="I26" s="23">
        <v>70000</v>
      </c>
      <c r="J26" s="23"/>
      <c r="K26" s="23"/>
      <c r="L26" s="23"/>
      <c r="M26" s="23"/>
      <c r="N26" s="23"/>
      <c r="O26" s="23">
        <v>70000</v>
      </c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1" t="s">
        <v>308</v>
      </c>
      <c r="D27" s="24"/>
      <c r="E27" s="24"/>
      <c r="F27" s="24"/>
      <c r="G27" s="24"/>
      <c r="H27" s="24"/>
      <c r="I27" s="23">
        <v>29600</v>
      </c>
      <c r="J27" s="23"/>
      <c r="K27" s="23"/>
      <c r="L27" s="23"/>
      <c r="M27" s="23"/>
      <c r="N27" s="23">
        <v>29600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5" t="s">
        <v>287</v>
      </c>
      <c r="B28" s="125" t="s">
        <v>309</v>
      </c>
      <c r="C28" s="21" t="s">
        <v>308</v>
      </c>
      <c r="D28" s="125" t="s">
        <v>71</v>
      </c>
      <c r="E28" s="125" t="s">
        <v>94</v>
      </c>
      <c r="F28" s="125" t="s">
        <v>95</v>
      </c>
      <c r="G28" s="125" t="s">
        <v>258</v>
      </c>
      <c r="H28" s="125" t="s">
        <v>259</v>
      </c>
      <c r="I28" s="23">
        <v>29600</v>
      </c>
      <c r="J28" s="23"/>
      <c r="K28" s="23"/>
      <c r="L28" s="23"/>
      <c r="M28" s="23"/>
      <c r="N28" s="23">
        <v>29600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310</v>
      </c>
      <c r="D29" s="24"/>
      <c r="E29" s="24"/>
      <c r="F29" s="24"/>
      <c r="G29" s="24"/>
      <c r="H29" s="24"/>
      <c r="I29" s="23">
        <v>21029</v>
      </c>
      <c r="J29" s="23"/>
      <c r="K29" s="23"/>
      <c r="L29" s="23"/>
      <c r="M29" s="23"/>
      <c r="N29" s="23">
        <v>21029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5" t="s">
        <v>287</v>
      </c>
      <c r="B30" s="125" t="s">
        <v>311</v>
      </c>
      <c r="C30" s="21" t="s">
        <v>310</v>
      </c>
      <c r="D30" s="125" t="s">
        <v>71</v>
      </c>
      <c r="E30" s="125" t="s">
        <v>88</v>
      </c>
      <c r="F30" s="125" t="s">
        <v>89</v>
      </c>
      <c r="G30" s="125" t="s">
        <v>304</v>
      </c>
      <c r="H30" s="125" t="s">
        <v>305</v>
      </c>
      <c r="I30" s="23">
        <v>21029</v>
      </c>
      <c r="J30" s="23"/>
      <c r="K30" s="23"/>
      <c r="L30" s="23"/>
      <c r="M30" s="23"/>
      <c r="N30" s="23">
        <v>21029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1" t="s">
        <v>312</v>
      </c>
      <c r="D31" s="24"/>
      <c r="E31" s="24"/>
      <c r="F31" s="24"/>
      <c r="G31" s="24"/>
      <c r="H31" s="24"/>
      <c r="I31" s="23">
        <v>98971</v>
      </c>
      <c r="J31" s="23"/>
      <c r="K31" s="23"/>
      <c r="L31" s="23"/>
      <c r="M31" s="23"/>
      <c r="N31" s="23">
        <v>98971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5" t="s">
        <v>287</v>
      </c>
      <c r="B32" s="125" t="s">
        <v>313</v>
      </c>
      <c r="C32" s="21" t="s">
        <v>312</v>
      </c>
      <c r="D32" s="125" t="s">
        <v>71</v>
      </c>
      <c r="E32" s="125" t="s">
        <v>88</v>
      </c>
      <c r="F32" s="125" t="s">
        <v>89</v>
      </c>
      <c r="G32" s="125" t="s">
        <v>304</v>
      </c>
      <c r="H32" s="125" t="s">
        <v>305</v>
      </c>
      <c r="I32" s="23">
        <v>98971</v>
      </c>
      <c r="J32" s="23"/>
      <c r="K32" s="23"/>
      <c r="L32" s="23"/>
      <c r="M32" s="23"/>
      <c r="N32" s="23">
        <v>98971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4"/>
      <c r="C33" s="21" t="s">
        <v>314</v>
      </c>
      <c r="D33" s="24"/>
      <c r="E33" s="24"/>
      <c r="F33" s="24"/>
      <c r="G33" s="24"/>
      <c r="H33" s="24"/>
      <c r="I33" s="23">
        <v>498913</v>
      </c>
      <c r="J33" s="23"/>
      <c r="K33" s="23"/>
      <c r="L33" s="23"/>
      <c r="M33" s="23"/>
      <c r="N33" s="23">
        <v>498913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5" t="s">
        <v>287</v>
      </c>
      <c r="B34" s="125" t="s">
        <v>315</v>
      </c>
      <c r="C34" s="21" t="s">
        <v>314</v>
      </c>
      <c r="D34" s="125" t="s">
        <v>71</v>
      </c>
      <c r="E34" s="125" t="s">
        <v>90</v>
      </c>
      <c r="F34" s="125" t="s">
        <v>91</v>
      </c>
      <c r="G34" s="125" t="s">
        <v>258</v>
      </c>
      <c r="H34" s="125" t="s">
        <v>259</v>
      </c>
      <c r="I34" s="23">
        <v>489413</v>
      </c>
      <c r="J34" s="23"/>
      <c r="K34" s="23"/>
      <c r="L34" s="23"/>
      <c r="M34" s="23"/>
      <c r="N34" s="23">
        <v>489413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5" t="s">
        <v>287</v>
      </c>
      <c r="B35" s="125" t="s">
        <v>315</v>
      </c>
      <c r="C35" s="21" t="s">
        <v>314</v>
      </c>
      <c r="D35" s="125" t="s">
        <v>71</v>
      </c>
      <c r="E35" s="125" t="s">
        <v>90</v>
      </c>
      <c r="F35" s="125" t="s">
        <v>91</v>
      </c>
      <c r="G35" s="125" t="s">
        <v>316</v>
      </c>
      <c r="H35" s="125" t="s">
        <v>317</v>
      </c>
      <c r="I35" s="23">
        <v>9500</v>
      </c>
      <c r="J35" s="23"/>
      <c r="K35" s="23"/>
      <c r="L35" s="23"/>
      <c r="M35" s="23"/>
      <c r="N35" s="23">
        <v>9500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4"/>
      <c r="C36" s="21" t="s">
        <v>318</v>
      </c>
      <c r="D36" s="24"/>
      <c r="E36" s="24"/>
      <c r="F36" s="24"/>
      <c r="G36" s="24"/>
      <c r="H36" s="24"/>
      <c r="I36" s="23">
        <v>433184.5</v>
      </c>
      <c r="J36" s="23"/>
      <c r="K36" s="23"/>
      <c r="L36" s="23"/>
      <c r="M36" s="23"/>
      <c r="N36" s="23">
        <v>433184.5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5" t="s">
        <v>287</v>
      </c>
      <c r="B37" s="125" t="s">
        <v>319</v>
      </c>
      <c r="C37" s="21" t="s">
        <v>318</v>
      </c>
      <c r="D37" s="125" t="s">
        <v>71</v>
      </c>
      <c r="E37" s="125" t="s">
        <v>90</v>
      </c>
      <c r="F37" s="125" t="s">
        <v>91</v>
      </c>
      <c r="G37" s="125" t="s">
        <v>304</v>
      </c>
      <c r="H37" s="125" t="s">
        <v>305</v>
      </c>
      <c r="I37" s="23">
        <v>433184.5</v>
      </c>
      <c r="J37" s="23"/>
      <c r="K37" s="23"/>
      <c r="L37" s="23"/>
      <c r="M37" s="23"/>
      <c r="N37" s="23">
        <v>433184.5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4"/>
      <c r="C38" s="21" t="s">
        <v>320</v>
      </c>
      <c r="D38" s="24"/>
      <c r="E38" s="24"/>
      <c r="F38" s="24"/>
      <c r="G38" s="24"/>
      <c r="H38" s="24"/>
      <c r="I38" s="23">
        <v>5792</v>
      </c>
      <c r="J38" s="23"/>
      <c r="K38" s="23"/>
      <c r="L38" s="23"/>
      <c r="M38" s="23"/>
      <c r="N38" s="23">
        <v>5792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25" t="s">
        <v>287</v>
      </c>
      <c r="B39" s="125" t="s">
        <v>321</v>
      </c>
      <c r="C39" s="21" t="s">
        <v>320</v>
      </c>
      <c r="D39" s="125" t="s">
        <v>71</v>
      </c>
      <c r="E39" s="125" t="s">
        <v>90</v>
      </c>
      <c r="F39" s="125" t="s">
        <v>91</v>
      </c>
      <c r="G39" s="125" t="s">
        <v>304</v>
      </c>
      <c r="H39" s="125" t="s">
        <v>305</v>
      </c>
      <c r="I39" s="23">
        <v>5792</v>
      </c>
      <c r="J39" s="23"/>
      <c r="K39" s="23"/>
      <c r="L39" s="23"/>
      <c r="M39" s="23"/>
      <c r="N39" s="23">
        <v>5792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1" t="s">
        <v>322</v>
      </c>
      <c r="D40" s="24"/>
      <c r="E40" s="24"/>
      <c r="F40" s="24"/>
      <c r="G40" s="24"/>
      <c r="H40" s="24"/>
      <c r="I40" s="23">
        <v>169050</v>
      </c>
      <c r="J40" s="23"/>
      <c r="K40" s="23"/>
      <c r="L40" s="23"/>
      <c r="M40" s="23"/>
      <c r="N40" s="23">
        <v>169050</v>
      </c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25" t="s">
        <v>287</v>
      </c>
      <c r="B41" s="125" t="s">
        <v>323</v>
      </c>
      <c r="C41" s="21" t="s">
        <v>322</v>
      </c>
      <c r="D41" s="125" t="s">
        <v>71</v>
      </c>
      <c r="E41" s="125" t="s">
        <v>90</v>
      </c>
      <c r="F41" s="125" t="s">
        <v>91</v>
      </c>
      <c r="G41" s="125" t="s">
        <v>304</v>
      </c>
      <c r="H41" s="125" t="s">
        <v>305</v>
      </c>
      <c r="I41" s="23">
        <v>169050</v>
      </c>
      <c r="J41" s="23"/>
      <c r="K41" s="23"/>
      <c r="L41" s="23"/>
      <c r="M41" s="23"/>
      <c r="N41" s="23">
        <v>169050</v>
      </c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4"/>
      <c r="C42" s="21" t="s">
        <v>324</v>
      </c>
      <c r="D42" s="24"/>
      <c r="E42" s="24"/>
      <c r="F42" s="24"/>
      <c r="G42" s="24"/>
      <c r="H42" s="24"/>
      <c r="I42" s="23">
        <v>850000</v>
      </c>
      <c r="J42" s="23"/>
      <c r="K42" s="23"/>
      <c r="L42" s="23"/>
      <c r="M42" s="23"/>
      <c r="N42" s="23"/>
      <c r="O42" s="23"/>
      <c r="P42" s="23"/>
      <c r="Q42" s="23"/>
      <c r="R42" s="23">
        <v>850000</v>
      </c>
      <c r="S42" s="23"/>
      <c r="T42" s="23"/>
      <c r="U42" s="23"/>
      <c r="V42" s="23"/>
      <c r="W42" s="23">
        <v>850000</v>
      </c>
    </row>
    <row r="43" ht="18.75" customHeight="1" spans="1:23">
      <c r="A43" s="125" t="s">
        <v>290</v>
      </c>
      <c r="B43" s="125" t="s">
        <v>325</v>
      </c>
      <c r="C43" s="21" t="s">
        <v>324</v>
      </c>
      <c r="D43" s="125" t="s">
        <v>71</v>
      </c>
      <c r="E43" s="125" t="s">
        <v>90</v>
      </c>
      <c r="F43" s="125" t="s">
        <v>91</v>
      </c>
      <c r="G43" s="125" t="s">
        <v>326</v>
      </c>
      <c r="H43" s="125" t="s">
        <v>327</v>
      </c>
      <c r="I43" s="23">
        <v>800000</v>
      </c>
      <c r="J43" s="23"/>
      <c r="K43" s="23"/>
      <c r="L43" s="23"/>
      <c r="M43" s="23"/>
      <c r="N43" s="23"/>
      <c r="O43" s="23"/>
      <c r="P43" s="23"/>
      <c r="Q43" s="23"/>
      <c r="R43" s="23">
        <v>800000</v>
      </c>
      <c r="S43" s="23"/>
      <c r="T43" s="23"/>
      <c r="U43" s="23"/>
      <c r="V43" s="23"/>
      <c r="W43" s="23">
        <v>800000</v>
      </c>
    </row>
    <row r="44" ht="18.75" customHeight="1" spans="1:23">
      <c r="A44" s="125" t="s">
        <v>290</v>
      </c>
      <c r="B44" s="125" t="s">
        <v>325</v>
      </c>
      <c r="C44" s="21" t="s">
        <v>324</v>
      </c>
      <c r="D44" s="125" t="s">
        <v>71</v>
      </c>
      <c r="E44" s="125" t="s">
        <v>90</v>
      </c>
      <c r="F44" s="125" t="s">
        <v>91</v>
      </c>
      <c r="G44" s="125" t="s">
        <v>304</v>
      </c>
      <c r="H44" s="125" t="s">
        <v>305</v>
      </c>
      <c r="I44" s="23">
        <v>50000</v>
      </c>
      <c r="J44" s="23"/>
      <c r="K44" s="23"/>
      <c r="L44" s="23"/>
      <c r="M44" s="23"/>
      <c r="N44" s="23"/>
      <c r="O44" s="23"/>
      <c r="P44" s="23"/>
      <c r="Q44" s="23"/>
      <c r="R44" s="23">
        <v>50000</v>
      </c>
      <c r="S44" s="23"/>
      <c r="T44" s="23"/>
      <c r="U44" s="23"/>
      <c r="V44" s="23"/>
      <c r="W44" s="23">
        <v>50000</v>
      </c>
    </row>
    <row r="45" ht="18.75" customHeight="1" spans="1:23">
      <c r="A45" s="24"/>
      <c r="B45" s="24"/>
      <c r="C45" s="21" t="s">
        <v>328</v>
      </c>
      <c r="D45" s="24"/>
      <c r="E45" s="24"/>
      <c r="F45" s="24"/>
      <c r="G45" s="24"/>
      <c r="H45" s="24"/>
      <c r="I45" s="23">
        <v>2350</v>
      </c>
      <c r="J45" s="23"/>
      <c r="K45" s="23"/>
      <c r="L45" s="23"/>
      <c r="M45" s="23"/>
      <c r="N45" s="23">
        <v>2350</v>
      </c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125" t="s">
        <v>290</v>
      </c>
      <c r="B46" s="125" t="s">
        <v>329</v>
      </c>
      <c r="C46" s="21" t="s">
        <v>328</v>
      </c>
      <c r="D46" s="125" t="s">
        <v>71</v>
      </c>
      <c r="E46" s="125" t="s">
        <v>90</v>
      </c>
      <c r="F46" s="125" t="s">
        <v>91</v>
      </c>
      <c r="G46" s="125" t="s">
        <v>258</v>
      </c>
      <c r="H46" s="125" t="s">
        <v>259</v>
      </c>
      <c r="I46" s="23">
        <v>2350</v>
      </c>
      <c r="J46" s="23"/>
      <c r="K46" s="23"/>
      <c r="L46" s="23"/>
      <c r="M46" s="23"/>
      <c r="N46" s="23">
        <v>2350</v>
      </c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24"/>
      <c r="B47" s="24"/>
      <c r="C47" s="21" t="s">
        <v>330</v>
      </c>
      <c r="D47" s="24"/>
      <c r="E47" s="24"/>
      <c r="F47" s="24"/>
      <c r="G47" s="24"/>
      <c r="H47" s="24"/>
      <c r="I47" s="23">
        <v>50000</v>
      </c>
      <c r="J47" s="23"/>
      <c r="K47" s="23"/>
      <c r="L47" s="23">
        <v>50000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125" t="s">
        <v>290</v>
      </c>
      <c r="B48" s="125" t="s">
        <v>331</v>
      </c>
      <c r="C48" s="21" t="s">
        <v>330</v>
      </c>
      <c r="D48" s="125" t="s">
        <v>71</v>
      </c>
      <c r="E48" s="125" t="s">
        <v>136</v>
      </c>
      <c r="F48" s="125" t="s">
        <v>137</v>
      </c>
      <c r="G48" s="125" t="s">
        <v>258</v>
      </c>
      <c r="H48" s="125" t="s">
        <v>259</v>
      </c>
      <c r="I48" s="23">
        <v>50000</v>
      </c>
      <c r="J48" s="23"/>
      <c r="K48" s="23"/>
      <c r="L48" s="23">
        <v>50000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24"/>
      <c r="B49" s="24"/>
      <c r="C49" s="21" t="s">
        <v>332</v>
      </c>
      <c r="D49" s="24"/>
      <c r="E49" s="24"/>
      <c r="F49" s="24"/>
      <c r="G49" s="24"/>
      <c r="H49" s="24"/>
      <c r="I49" s="23">
        <v>161687</v>
      </c>
      <c r="J49" s="23">
        <v>161687</v>
      </c>
      <c r="K49" s="23">
        <v>161687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125" t="s">
        <v>287</v>
      </c>
      <c r="B50" s="125" t="s">
        <v>333</v>
      </c>
      <c r="C50" s="21" t="s">
        <v>332</v>
      </c>
      <c r="D50" s="125" t="s">
        <v>71</v>
      </c>
      <c r="E50" s="125" t="s">
        <v>90</v>
      </c>
      <c r="F50" s="125" t="s">
        <v>91</v>
      </c>
      <c r="G50" s="125" t="s">
        <v>334</v>
      </c>
      <c r="H50" s="125" t="s">
        <v>335</v>
      </c>
      <c r="I50" s="23">
        <v>161687</v>
      </c>
      <c r="J50" s="23">
        <v>161687</v>
      </c>
      <c r="K50" s="23">
        <v>161687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24"/>
      <c r="B51" s="24"/>
      <c r="C51" s="21" t="s">
        <v>336</v>
      </c>
      <c r="D51" s="24"/>
      <c r="E51" s="24"/>
      <c r="F51" s="24"/>
      <c r="G51" s="24"/>
      <c r="H51" s="24"/>
      <c r="I51" s="23">
        <v>5022</v>
      </c>
      <c r="J51" s="23">
        <v>5022</v>
      </c>
      <c r="K51" s="23">
        <v>5022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125" t="s">
        <v>287</v>
      </c>
      <c r="B52" s="125" t="s">
        <v>337</v>
      </c>
      <c r="C52" s="21" t="s">
        <v>336</v>
      </c>
      <c r="D52" s="125" t="s">
        <v>71</v>
      </c>
      <c r="E52" s="125" t="s">
        <v>94</v>
      </c>
      <c r="F52" s="125" t="s">
        <v>95</v>
      </c>
      <c r="G52" s="125" t="s">
        <v>258</v>
      </c>
      <c r="H52" s="125" t="s">
        <v>259</v>
      </c>
      <c r="I52" s="23">
        <v>5022</v>
      </c>
      <c r="J52" s="23">
        <v>5022</v>
      </c>
      <c r="K52" s="23">
        <v>5022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24"/>
      <c r="B53" s="24"/>
      <c r="C53" s="21" t="s">
        <v>338</v>
      </c>
      <c r="D53" s="24"/>
      <c r="E53" s="24"/>
      <c r="F53" s="24"/>
      <c r="G53" s="24"/>
      <c r="H53" s="24"/>
      <c r="I53" s="23">
        <v>30000</v>
      </c>
      <c r="J53" s="23"/>
      <c r="K53" s="23"/>
      <c r="L53" s="23"/>
      <c r="M53" s="23"/>
      <c r="N53" s="23"/>
      <c r="O53" s="23">
        <v>30000</v>
      </c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125" t="s">
        <v>290</v>
      </c>
      <c r="B54" s="125" t="s">
        <v>339</v>
      </c>
      <c r="C54" s="21" t="s">
        <v>338</v>
      </c>
      <c r="D54" s="125" t="s">
        <v>71</v>
      </c>
      <c r="E54" s="125" t="s">
        <v>136</v>
      </c>
      <c r="F54" s="125" t="s">
        <v>137</v>
      </c>
      <c r="G54" s="125" t="s">
        <v>258</v>
      </c>
      <c r="H54" s="125" t="s">
        <v>259</v>
      </c>
      <c r="I54" s="23">
        <v>30000</v>
      </c>
      <c r="J54" s="23"/>
      <c r="K54" s="23"/>
      <c r="L54" s="23"/>
      <c r="M54" s="23"/>
      <c r="N54" s="23"/>
      <c r="O54" s="23">
        <v>30000</v>
      </c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24"/>
      <c r="B55" s="24"/>
      <c r="C55" s="21" t="s">
        <v>340</v>
      </c>
      <c r="D55" s="24"/>
      <c r="E55" s="24"/>
      <c r="F55" s="24"/>
      <c r="G55" s="24"/>
      <c r="H55" s="24"/>
      <c r="I55" s="23">
        <v>1125700</v>
      </c>
      <c r="J55" s="23">
        <v>1125700</v>
      </c>
      <c r="K55" s="23">
        <v>1125700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125" t="s">
        <v>290</v>
      </c>
      <c r="B56" s="125" t="s">
        <v>341</v>
      </c>
      <c r="C56" s="21" t="s">
        <v>340</v>
      </c>
      <c r="D56" s="125" t="s">
        <v>71</v>
      </c>
      <c r="E56" s="125" t="s">
        <v>88</v>
      </c>
      <c r="F56" s="125" t="s">
        <v>89</v>
      </c>
      <c r="G56" s="125" t="s">
        <v>258</v>
      </c>
      <c r="H56" s="125" t="s">
        <v>259</v>
      </c>
      <c r="I56" s="23">
        <v>314100</v>
      </c>
      <c r="J56" s="23">
        <v>314100</v>
      </c>
      <c r="K56" s="23">
        <v>314100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125" t="s">
        <v>290</v>
      </c>
      <c r="B57" s="125" t="s">
        <v>341</v>
      </c>
      <c r="C57" s="21" t="s">
        <v>340</v>
      </c>
      <c r="D57" s="125" t="s">
        <v>71</v>
      </c>
      <c r="E57" s="125" t="s">
        <v>88</v>
      </c>
      <c r="F57" s="125" t="s">
        <v>89</v>
      </c>
      <c r="G57" s="125" t="s">
        <v>342</v>
      </c>
      <c r="H57" s="125" t="s">
        <v>343</v>
      </c>
      <c r="I57" s="23">
        <v>18000</v>
      </c>
      <c r="J57" s="23">
        <v>18000</v>
      </c>
      <c r="K57" s="23">
        <v>18000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125" t="s">
        <v>290</v>
      </c>
      <c r="B58" s="125" t="s">
        <v>341</v>
      </c>
      <c r="C58" s="21" t="s">
        <v>340</v>
      </c>
      <c r="D58" s="125" t="s">
        <v>71</v>
      </c>
      <c r="E58" s="125" t="s">
        <v>88</v>
      </c>
      <c r="F58" s="125" t="s">
        <v>89</v>
      </c>
      <c r="G58" s="125" t="s">
        <v>344</v>
      </c>
      <c r="H58" s="125" t="s">
        <v>345</v>
      </c>
      <c r="I58" s="23">
        <v>30000</v>
      </c>
      <c r="J58" s="23">
        <v>30000</v>
      </c>
      <c r="K58" s="23">
        <v>30000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125" t="s">
        <v>290</v>
      </c>
      <c r="B59" s="125" t="s">
        <v>341</v>
      </c>
      <c r="C59" s="21" t="s">
        <v>340</v>
      </c>
      <c r="D59" s="125" t="s">
        <v>71</v>
      </c>
      <c r="E59" s="125" t="s">
        <v>88</v>
      </c>
      <c r="F59" s="125" t="s">
        <v>89</v>
      </c>
      <c r="G59" s="125" t="s">
        <v>346</v>
      </c>
      <c r="H59" s="125" t="s">
        <v>347</v>
      </c>
      <c r="I59" s="23">
        <v>3600</v>
      </c>
      <c r="J59" s="23">
        <v>3600</v>
      </c>
      <c r="K59" s="23">
        <v>3600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18.75" customHeight="1" spans="1:23">
      <c r="A60" s="125" t="s">
        <v>290</v>
      </c>
      <c r="B60" s="125" t="s">
        <v>341</v>
      </c>
      <c r="C60" s="21" t="s">
        <v>340</v>
      </c>
      <c r="D60" s="125" t="s">
        <v>71</v>
      </c>
      <c r="E60" s="125" t="s">
        <v>88</v>
      </c>
      <c r="F60" s="125" t="s">
        <v>89</v>
      </c>
      <c r="G60" s="125" t="s">
        <v>326</v>
      </c>
      <c r="H60" s="125" t="s">
        <v>327</v>
      </c>
      <c r="I60" s="23">
        <v>300000</v>
      </c>
      <c r="J60" s="23">
        <v>300000</v>
      </c>
      <c r="K60" s="23">
        <v>300000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125" t="s">
        <v>290</v>
      </c>
      <c r="B61" s="125" t="s">
        <v>341</v>
      </c>
      <c r="C61" s="21" t="s">
        <v>340</v>
      </c>
      <c r="D61" s="125" t="s">
        <v>71</v>
      </c>
      <c r="E61" s="125" t="s">
        <v>88</v>
      </c>
      <c r="F61" s="125" t="s">
        <v>89</v>
      </c>
      <c r="G61" s="125" t="s">
        <v>348</v>
      </c>
      <c r="H61" s="125" t="s">
        <v>349</v>
      </c>
      <c r="I61" s="23">
        <v>30000</v>
      </c>
      <c r="J61" s="23">
        <v>30000</v>
      </c>
      <c r="K61" s="23">
        <v>30000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125" t="s">
        <v>290</v>
      </c>
      <c r="B62" s="125" t="s">
        <v>341</v>
      </c>
      <c r="C62" s="21" t="s">
        <v>340</v>
      </c>
      <c r="D62" s="125" t="s">
        <v>71</v>
      </c>
      <c r="E62" s="125" t="s">
        <v>88</v>
      </c>
      <c r="F62" s="125" t="s">
        <v>89</v>
      </c>
      <c r="G62" s="125" t="s">
        <v>350</v>
      </c>
      <c r="H62" s="125" t="s">
        <v>351</v>
      </c>
      <c r="I62" s="23">
        <v>400000</v>
      </c>
      <c r="J62" s="23">
        <v>400000</v>
      </c>
      <c r="K62" s="23">
        <v>400000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125" t="s">
        <v>290</v>
      </c>
      <c r="B63" s="125" t="s">
        <v>341</v>
      </c>
      <c r="C63" s="21" t="s">
        <v>340</v>
      </c>
      <c r="D63" s="125" t="s">
        <v>71</v>
      </c>
      <c r="E63" s="125" t="s">
        <v>88</v>
      </c>
      <c r="F63" s="125" t="s">
        <v>89</v>
      </c>
      <c r="G63" s="125" t="s">
        <v>316</v>
      </c>
      <c r="H63" s="125" t="s">
        <v>317</v>
      </c>
      <c r="I63" s="23">
        <v>30000</v>
      </c>
      <c r="J63" s="23">
        <v>30000</v>
      </c>
      <c r="K63" s="23">
        <v>30000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18.75" customHeight="1" spans="1:23">
      <c r="A64" s="24"/>
      <c r="B64" s="24"/>
      <c r="C64" s="21" t="s">
        <v>352</v>
      </c>
      <c r="D64" s="24"/>
      <c r="E64" s="24"/>
      <c r="F64" s="24"/>
      <c r="G64" s="24"/>
      <c r="H64" s="24"/>
      <c r="I64" s="23">
        <v>812700</v>
      </c>
      <c r="J64" s="23">
        <v>812700</v>
      </c>
      <c r="K64" s="23">
        <v>812700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18.75" customHeight="1" spans="1:23">
      <c r="A65" s="125" t="s">
        <v>290</v>
      </c>
      <c r="B65" s="125" t="s">
        <v>353</v>
      </c>
      <c r="C65" s="21" t="s">
        <v>352</v>
      </c>
      <c r="D65" s="125" t="s">
        <v>71</v>
      </c>
      <c r="E65" s="125" t="s">
        <v>88</v>
      </c>
      <c r="F65" s="125" t="s">
        <v>89</v>
      </c>
      <c r="G65" s="125" t="s">
        <v>304</v>
      </c>
      <c r="H65" s="125" t="s">
        <v>305</v>
      </c>
      <c r="I65" s="23">
        <v>812700</v>
      </c>
      <c r="J65" s="23">
        <v>812700</v>
      </c>
      <c r="K65" s="23">
        <v>812700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18.75" customHeight="1" spans="1:23">
      <c r="A66" s="24"/>
      <c r="B66" s="24"/>
      <c r="C66" s="21" t="s">
        <v>354</v>
      </c>
      <c r="D66" s="24"/>
      <c r="E66" s="24"/>
      <c r="F66" s="24"/>
      <c r="G66" s="24"/>
      <c r="H66" s="24"/>
      <c r="I66" s="23">
        <v>2559.6</v>
      </c>
      <c r="J66" s="23">
        <v>2559.6</v>
      </c>
      <c r="K66" s="23">
        <v>2559.6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125" t="s">
        <v>287</v>
      </c>
      <c r="B67" s="125" t="s">
        <v>355</v>
      </c>
      <c r="C67" s="21" t="s">
        <v>354</v>
      </c>
      <c r="D67" s="125" t="s">
        <v>71</v>
      </c>
      <c r="E67" s="125" t="s">
        <v>88</v>
      </c>
      <c r="F67" s="125" t="s">
        <v>89</v>
      </c>
      <c r="G67" s="125" t="s">
        <v>304</v>
      </c>
      <c r="H67" s="125" t="s">
        <v>305</v>
      </c>
      <c r="I67" s="23">
        <v>2559.6</v>
      </c>
      <c r="J67" s="23">
        <v>2559.6</v>
      </c>
      <c r="K67" s="23">
        <v>2559.6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8.75" customHeight="1" spans="1:23">
      <c r="A68" s="24"/>
      <c r="B68" s="24"/>
      <c r="C68" s="21" t="s">
        <v>356</v>
      </c>
      <c r="D68" s="24"/>
      <c r="E68" s="24"/>
      <c r="F68" s="24"/>
      <c r="G68" s="24"/>
      <c r="H68" s="24"/>
      <c r="I68" s="23">
        <v>51827</v>
      </c>
      <c r="J68" s="23"/>
      <c r="K68" s="23"/>
      <c r="L68" s="23"/>
      <c r="M68" s="23"/>
      <c r="N68" s="23">
        <v>51827</v>
      </c>
      <c r="O68" s="23"/>
      <c r="P68" s="23"/>
      <c r="Q68" s="23"/>
      <c r="R68" s="23"/>
      <c r="S68" s="23"/>
      <c r="T68" s="23"/>
      <c r="U68" s="23"/>
      <c r="V68" s="23"/>
      <c r="W68" s="23"/>
    </row>
    <row r="69" ht="18.75" customHeight="1" spans="1:23">
      <c r="A69" s="125" t="s">
        <v>287</v>
      </c>
      <c r="B69" s="125" t="s">
        <v>357</v>
      </c>
      <c r="C69" s="21" t="s">
        <v>356</v>
      </c>
      <c r="D69" s="125" t="s">
        <v>71</v>
      </c>
      <c r="E69" s="125" t="s">
        <v>90</v>
      </c>
      <c r="F69" s="125" t="s">
        <v>91</v>
      </c>
      <c r="G69" s="125" t="s">
        <v>258</v>
      </c>
      <c r="H69" s="125" t="s">
        <v>259</v>
      </c>
      <c r="I69" s="23">
        <v>51827</v>
      </c>
      <c r="J69" s="23"/>
      <c r="K69" s="23"/>
      <c r="L69" s="23"/>
      <c r="M69" s="23"/>
      <c r="N69" s="23">
        <v>51827</v>
      </c>
      <c r="O69" s="23"/>
      <c r="P69" s="23"/>
      <c r="Q69" s="23"/>
      <c r="R69" s="23"/>
      <c r="S69" s="23"/>
      <c r="T69" s="23"/>
      <c r="U69" s="23"/>
      <c r="V69" s="23"/>
      <c r="W69" s="23"/>
    </row>
    <row r="70" ht="18.75" customHeight="1" spans="1:23">
      <c r="A70" s="24"/>
      <c r="B70" s="24"/>
      <c r="C70" s="21" t="s">
        <v>358</v>
      </c>
      <c r="D70" s="24"/>
      <c r="E70" s="24"/>
      <c r="F70" s="24"/>
      <c r="G70" s="24"/>
      <c r="H70" s="24"/>
      <c r="I70" s="23">
        <v>164794.54</v>
      </c>
      <c r="J70" s="23">
        <v>164794.54</v>
      </c>
      <c r="K70" s="23">
        <v>164794.54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18.75" customHeight="1" spans="1:23">
      <c r="A71" s="125" t="s">
        <v>287</v>
      </c>
      <c r="B71" s="125" t="s">
        <v>359</v>
      </c>
      <c r="C71" s="21" t="s">
        <v>358</v>
      </c>
      <c r="D71" s="125" t="s">
        <v>71</v>
      </c>
      <c r="E71" s="125" t="s">
        <v>90</v>
      </c>
      <c r="F71" s="125" t="s">
        <v>91</v>
      </c>
      <c r="G71" s="125" t="s">
        <v>304</v>
      </c>
      <c r="H71" s="125" t="s">
        <v>305</v>
      </c>
      <c r="I71" s="23">
        <v>1688</v>
      </c>
      <c r="J71" s="23">
        <v>1688</v>
      </c>
      <c r="K71" s="23">
        <v>1688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18.75" customHeight="1" spans="1:23">
      <c r="A72" s="125" t="s">
        <v>287</v>
      </c>
      <c r="B72" s="125" t="s">
        <v>359</v>
      </c>
      <c r="C72" s="21" t="s">
        <v>358</v>
      </c>
      <c r="D72" s="125" t="s">
        <v>71</v>
      </c>
      <c r="E72" s="125" t="s">
        <v>90</v>
      </c>
      <c r="F72" s="125" t="s">
        <v>91</v>
      </c>
      <c r="G72" s="125" t="s">
        <v>304</v>
      </c>
      <c r="H72" s="125" t="s">
        <v>305</v>
      </c>
      <c r="I72" s="23">
        <v>163106.54</v>
      </c>
      <c r="J72" s="23">
        <v>163106.54</v>
      </c>
      <c r="K72" s="23">
        <v>163106.54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18.75" customHeight="1" spans="1:23">
      <c r="A73" s="24"/>
      <c r="B73" s="24"/>
      <c r="C73" s="21" t="s">
        <v>360</v>
      </c>
      <c r="D73" s="24"/>
      <c r="E73" s="24"/>
      <c r="F73" s="24"/>
      <c r="G73" s="24"/>
      <c r="H73" s="24"/>
      <c r="I73" s="23">
        <v>4200000</v>
      </c>
      <c r="J73" s="23"/>
      <c r="K73" s="23"/>
      <c r="L73" s="23"/>
      <c r="M73" s="23"/>
      <c r="N73" s="23"/>
      <c r="O73" s="23"/>
      <c r="P73" s="23"/>
      <c r="Q73" s="23"/>
      <c r="R73" s="23">
        <v>4200000</v>
      </c>
      <c r="S73" s="23"/>
      <c r="T73" s="23"/>
      <c r="U73" s="23"/>
      <c r="V73" s="23"/>
      <c r="W73" s="23">
        <v>4200000</v>
      </c>
    </row>
    <row r="74" ht="18.75" customHeight="1" spans="1:23">
      <c r="A74" s="125" t="s">
        <v>290</v>
      </c>
      <c r="B74" s="125" t="s">
        <v>361</v>
      </c>
      <c r="C74" s="21" t="s">
        <v>360</v>
      </c>
      <c r="D74" s="125" t="s">
        <v>71</v>
      </c>
      <c r="E74" s="125" t="s">
        <v>90</v>
      </c>
      <c r="F74" s="125" t="s">
        <v>91</v>
      </c>
      <c r="G74" s="125" t="s">
        <v>362</v>
      </c>
      <c r="H74" s="125" t="s">
        <v>83</v>
      </c>
      <c r="I74" s="23">
        <v>4200000</v>
      </c>
      <c r="J74" s="23"/>
      <c r="K74" s="23"/>
      <c r="L74" s="23"/>
      <c r="M74" s="23"/>
      <c r="N74" s="23"/>
      <c r="O74" s="23"/>
      <c r="P74" s="23"/>
      <c r="Q74" s="23"/>
      <c r="R74" s="23">
        <v>4200000</v>
      </c>
      <c r="S74" s="23"/>
      <c r="T74" s="23"/>
      <c r="U74" s="23"/>
      <c r="V74" s="23"/>
      <c r="W74" s="23">
        <v>4200000</v>
      </c>
    </row>
    <row r="75" ht="18.75" customHeight="1" spans="1:23">
      <c r="A75" s="24"/>
      <c r="B75" s="24"/>
      <c r="C75" s="21" t="s">
        <v>363</v>
      </c>
      <c r="D75" s="24"/>
      <c r="E75" s="24"/>
      <c r="F75" s="24"/>
      <c r="G75" s="24"/>
      <c r="H75" s="24"/>
      <c r="I75" s="23">
        <v>40000</v>
      </c>
      <c r="J75" s="23"/>
      <c r="K75" s="23"/>
      <c r="L75" s="23"/>
      <c r="M75" s="23"/>
      <c r="N75" s="23"/>
      <c r="O75" s="23">
        <v>40000</v>
      </c>
      <c r="P75" s="23"/>
      <c r="Q75" s="23"/>
      <c r="R75" s="23"/>
      <c r="S75" s="23"/>
      <c r="T75" s="23"/>
      <c r="U75" s="23"/>
      <c r="V75" s="23"/>
      <c r="W75" s="23"/>
    </row>
    <row r="76" ht="18.75" customHeight="1" spans="1:23">
      <c r="A76" s="125" t="s">
        <v>290</v>
      </c>
      <c r="B76" s="125" t="s">
        <v>364</v>
      </c>
      <c r="C76" s="21" t="s">
        <v>363</v>
      </c>
      <c r="D76" s="125" t="s">
        <v>71</v>
      </c>
      <c r="E76" s="125" t="s">
        <v>136</v>
      </c>
      <c r="F76" s="125" t="s">
        <v>137</v>
      </c>
      <c r="G76" s="125" t="s">
        <v>258</v>
      </c>
      <c r="H76" s="125" t="s">
        <v>259</v>
      </c>
      <c r="I76" s="23">
        <v>40000</v>
      </c>
      <c r="J76" s="23"/>
      <c r="K76" s="23"/>
      <c r="L76" s="23"/>
      <c r="M76" s="23"/>
      <c r="N76" s="23"/>
      <c r="O76" s="23">
        <v>40000</v>
      </c>
      <c r="P76" s="23"/>
      <c r="Q76" s="23"/>
      <c r="R76" s="23"/>
      <c r="S76" s="23"/>
      <c r="T76" s="23"/>
      <c r="U76" s="23"/>
      <c r="V76" s="23"/>
      <c r="W76" s="23"/>
    </row>
    <row r="77" ht="18.75" customHeight="1" spans="1:23">
      <c r="A77" s="34" t="s">
        <v>138</v>
      </c>
      <c r="B77" s="35"/>
      <c r="C77" s="35"/>
      <c r="D77" s="35"/>
      <c r="E77" s="35"/>
      <c r="F77" s="35"/>
      <c r="G77" s="35"/>
      <c r="H77" s="36"/>
      <c r="I77" s="23">
        <v>9155853.32</v>
      </c>
      <c r="J77" s="23">
        <v>2375040.82</v>
      </c>
      <c r="K77" s="23">
        <v>2375040.82</v>
      </c>
      <c r="L77" s="23">
        <v>50000</v>
      </c>
      <c r="M77" s="23"/>
      <c r="N77" s="23">
        <v>1540812.5</v>
      </c>
      <c r="O77" s="23">
        <v>140000</v>
      </c>
      <c r="P77" s="23"/>
      <c r="Q77" s="23"/>
      <c r="R77" s="23">
        <v>5050000</v>
      </c>
      <c r="S77" s="23"/>
      <c r="T77" s="23"/>
      <c r="U77" s="23"/>
      <c r="V77" s="23"/>
      <c r="W77" s="23">
        <v>5050000</v>
      </c>
    </row>
  </sheetData>
  <mergeCells count="28">
    <mergeCell ref="A2:W2"/>
    <mergeCell ref="A3:H3"/>
    <mergeCell ref="J4:M4"/>
    <mergeCell ref="N4:P4"/>
    <mergeCell ref="R4:W4"/>
    <mergeCell ref="A77:H7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1"/>
  <sheetViews>
    <sheetView showZeros="0" workbookViewId="0">
      <selection activeCell="A2" sqref="A2:J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0" t="s">
        <v>365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4"/>
      <c r="G2" s="6"/>
      <c r="H2" s="54"/>
      <c r="I2" s="54"/>
      <c r="J2" s="6"/>
    </row>
    <row r="3" ht="18.75" customHeight="1" spans="1:8">
      <c r="A3" s="7" t="str">
        <f>"单位名称："&amp;"双江拉祜族佤族布朗族傣族自治县勐库镇中心校"</f>
        <v>单位名称：双江拉祜族佤族布朗族傣族自治县勐库镇中心校</v>
      </c>
      <c r="B3" s="3"/>
      <c r="C3" s="3"/>
      <c r="D3" s="3"/>
      <c r="E3" s="3"/>
      <c r="F3" s="55"/>
      <c r="G3" s="3"/>
      <c r="H3" s="55"/>
    </row>
    <row r="4" ht="18.75" customHeight="1" spans="1:10">
      <c r="A4" s="46" t="s">
        <v>366</v>
      </c>
      <c r="B4" s="46" t="s">
        <v>367</v>
      </c>
      <c r="C4" s="46" t="s">
        <v>368</v>
      </c>
      <c r="D4" s="46" t="s">
        <v>369</v>
      </c>
      <c r="E4" s="46" t="s">
        <v>370</v>
      </c>
      <c r="F4" s="56" t="s">
        <v>371</v>
      </c>
      <c r="G4" s="46" t="s">
        <v>372</v>
      </c>
      <c r="H4" s="56" t="s">
        <v>373</v>
      </c>
      <c r="I4" s="56" t="s">
        <v>374</v>
      </c>
      <c r="J4" s="46" t="s">
        <v>375</v>
      </c>
    </row>
    <row r="5" ht="18.75" customHeight="1" spans="1:10">
      <c r="A5" s="122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  <c r="G5" s="122">
        <v>7</v>
      </c>
      <c r="H5" s="122">
        <v>8</v>
      </c>
      <c r="I5" s="122">
        <v>9</v>
      </c>
      <c r="J5" s="122">
        <v>10</v>
      </c>
    </row>
    <row r="6" ht="18.75" customHeight="1" spans="1:10">
      <c r="A6" s="33" t="s">
        <v>71</v>
      </c>
      <c r="B6" s="57"/>
      <c r="C6" s="57"/>
      <c r="D6" s="57"/>
      <c r="E6" s="58"/>
      <c r="F6" s="59"/>
      <c r="G6" s="58"/>
      <c r="H6" s="59"/>
      <c r="I6" s="59"/>
      <c r="J6" s="58"/>
    </row>
    <row r="7" ht="18.75" customHeight="1" spans="1:10">
      <c r="A7" s="218" t="s">
        <v>332</v>
      </c>
      <c r="B7" s="21" t="s">
        <v>376</v>
      </c>
      <c r="C7" s="21" t="s">
        <v>377</v>
      </c>
      <c r="D7" s="21" t="s">
        <v>378</v>
      </c>
      <c r="E7" s="33" t="s">
        <v>379</v>
      </c>
      <c r="F7" s="21" t="s">
        <v>380</v>
      </c>
      <c r="G7" s="33" t="s">
        <v>381</v>
      </c>
      <c r="H7" s="21" t="s">
        <v>382</v>
      </c>
      <c r="I7" s="21" t="s">
        <v>383</v>
      </c>
      <c r="J7" s="33" t="s">
        <v>384</v>
      </c>
    </row>
    <row r="8" ht="18.75" customHeight="1" spans="1:10">
      <c r="A8" s="218" t="s">
        <v>332</v>
      </c>
      <c r="B8" s="21" t="s">
        <v>376</v>
      </c>
      <c r="C8" s="21" t="s">
        <v>377</v>
      </c>
      <c r="D8" s="21" t="s">
        <v>385</v>
      </c>
      <c r="E8" s="33" t="s">
        <v>386</v>
      </c>
      <c r="F8" s="21" t="s">
        <v>380</v>
      </c>
      <c r="G8" s="33" t="s">
        <v>387</v>
      </c>
      <c r="H8" s="21" t="s">
        <v>388</v>
      </c>
      <c r="I8" s="21" t="s">
        <v>383</v>
      </c>
      <c r="J8" s="33" t="s">
        <v>389</v>
      </c>
    </row>
    <row r="9" ht="18.75" customHeight="1" spans="1:10">
      <c r="A9" s="218" t="s">
        <v>332</v>
      </c>
      <c r="B9" s="21" t="s">
        <v>376</v>
      </c>
      <c r="C9" s="21" t="s">
        <v>377</v>
      </c>
      <c r="D9" s="21" t="s">
        <v>385</v>
      </c>
      <c r="E9" s="33" t="s">
        <v>390</v>
      </c>
      <c r="F9" s="21" t="s">
        <v>380</v>
      </c>
      <c r="G9" s="33" t="s">
        <v>387</v>
      </c>
      <c r="H9" s="21" t="s">
        <v>388</v>
      </c>
      <c r="I9" s="21" t="s">
        <v>383</v>
      </c>
      <c r="J9" s="33" t="s">
        <v>391</v>
      </c>
    </row>
    <row r="10" ht="18.75" customHeight="1" spans="1:10">
      <c r="A10" s="218" t="s">
        <v>332</v>
      </c>
      <c r="B10" s="21" t="s">
        <v>376</v>
      </c>
      <c r="C10" s="21" t="s">
        <v>377</v>
      </c>
      <c r="D10" s="21" t="s">
        <v>392</v>
      </c>
      <c r="E10" s="33" t="s">
        <v>393</v>
      </c>
      <c r="F10" s="21" t="s">
        <v>380</v>
      </c>
      <c r="G10" s="33" t="s">
        <v>394</v>
      </c>
      <c r="H10" s="21" t="s">
        <v>388</v>
      </c>
      <c r="I10" s="21" t="s">
        <v>383</v>
      </c>
      <c r="J10" s="33" t="s">
        <v>395</v>
      </c>
    </row>
    <row r="11" ht="18.75" customHeight="1" spans="1:10">
      <c r="A11" s="218" t="s">
        <v>332</v>
      </c>
      <c r="B11" s="21" t="s">
        <v>376</v>
      </c>
      <c r="C11" s="21" t="s">
        <v>396</v>
      </c>
      <c r="D11" s="21" t="s">
        <v>397</v>
      </c>
      <c r="E11" s="33" t="s">
        <v>398</v>
      </c>
      <c r="F11" s="21" t="s">
        <v>380</v>
      </c>
      <c r="G11" s="33" t="s">
        <v>399</v>
      </c>
      <c r="H11" s="21" t="s">
        <v>388</v>
      </c>
      <c r="I11" s="21" t="s">
        <v>400</v>
      </c>
      <c r="J11" s="33" t="s">
        <v>401</v>
      </c>
    </row>
    <row r="12" ht="18.75" customHeight="1" spans="1:10">
      <c r="A12" s="218" t="s">
        <v>332</v>
      </c>
      <c r="B12" s="21" t="s">
        <v>376</v>
      </c>
      <c r="C12" s="21" t="s">
        <v>402</v>
      </c>
      <c r="D12" s="21" t="s">
        <v>403</v>
      </c>
      <c r="E12" s="33" t="s">
        <v>403</v>
      </c>
      <c r="F12" s="21" t="s">
        <v>404</v>
      </c>
      <c r="G12" s="33" t="s">
        <v>394</v>
      </c>
      <c r="H12" s="21" t="s">
        <v>388</v>
      </c>
      <c r="I12" s="21" t="s">
        <v>383</v>
      </c>
      <c r="J12" s="33" t="s">
        <v>405</v>
      </c>
    </row>
    <row r="13" ht="18.75" customHeight="1" spans="1:10">
      <c r="A13" s="218" t="s">
        <v>294</v>
      </c>
      <c r="B13" s="21" t="s">
        <v>406</v>
      </c>
      <c r="C13" s="21" t="s">
        <v>377</v>
      </c>
      <c r="D13" s="21" t="s">
        <v>378</v>
      </c>
      <c r="E13" s="33" t="s">
        <v>407</v>
      </c>
      <c r="F13" s="21" t="s">
        <v>380</v>
      </c>
      <c r="G13" s="33" t="s">
        <v>408</v>
      </c>
      <c r="H13" s="21" t="s">
        <v>382</v>
      </c>
      <c r="I13" s="21" t="s">
        <v>383</v>
      </c>
      <c r="J13" s="33" t="s">
        <v>409</v>
      </c>
    </row>
    <row r="14" ht="18.75" customHeight="1" spans="1:10">
      <c r="A14" s="218" t="s">
        <v>294</v>
      </c>
      <c r="B14" s="21" t="s">
        <v>406</v>
      </c>
      <c r="C14" s="21" t="s">
        <v>377</v>
      </c>
      <c r="D14" s="21" t="s">
        <v>385</v>
      </c>
      <c r="E14" s="33" t="s">
        <v>410</v>
      </c>
      <c r="F14" s="21" t="s">
        <v>380</v>
      </c>
      <c r="G14" s="33" t="s">
        <v>387</v>
      </c>
      <c r="H14" s="21" t="s">
        <v>388</v>
      </c>
      <c r="I14" s="21" t="s">
        <v>383</v>
      </c>
      <c r="J14" s="33" t="s">
        <v>389</v>
      </c>
    </row>
    <row r="15" ht="18.75" customHeight="1" spans="1:10">
      <c r="A15" s="218" t="s">
        <v>294</v>
      </c>
      <c r="B15" s="21" t="s">
        <v>406</v>
      </c>
      <c r="C15" s="21" t="s">
        <v>377</v>
      </c>
      <c r="D15" s="21" t="s">
        <v>392</v>
      </c>
      <c r="E15" s="33" t="s">
        <v>411</v>
      </c>
      <c r="F15" s="21" t="s">
        <v>380</v>
      </c>
      <c r="G15" s="33" t="s">
        <v>394</v>
      </c>
      <c r="H15" s="21" t="s">
        <v>388</v>
      </c>
      <c r="I15" s="21" t="s">
        <v>383</v>
      </c>
      <c r="J15" s="33" t="s">
        <v>412</v>
      </c>
    </row>
    <row r="16" ht="18.75" customHeight="1" spans="1:10">
      <c r="A16" s="218" t="s">
        <v>294</v>
      </c>
      <c r="B16" s="21" t="s">
        <v>406</v>
      </c>
      <c r="C16" s="21" t="s">
        <v>396</v>
      </c>
      <c r="D16" s="21" t="s">
        <v>413</v>
      </c>
      <c r="E16" s="33" t="s">
        <v>414</v>
      </c>
      <c r="F16" s="21" t="s">
        <v>380</v>
      </c>
      <c r="G16" s="33" t="s">
        <v>415</v>
      </c>
      <c r="H16" s="21"/>
      <c r="I16" s="21" t="s">
        <v>400</v>
      </c>
      <c r="J16" s="33" t="s">
        <v>416</v>
      </c>
    </row>
    <row r="17" ht="18.75" customHeight="1" spans="1:10">
      <c r="A17" s="218" t="s">
        <v>294</v>
      </c>
      <c r="B17" s="21" t="s">
        <v>406</v>
      </c>
      <c r="C17" s="21" t="s">
        <v>396</v>
      </c>
      <c r="D17" s="21" t="s">
        <v>397</v>
      </c>
      <c r="E17" s="33" t="s">
        <v>417</v>
      </c>
      <c r="F17" s="21" t="s">
        <v>380</v>
      </c>
      <c r="G17" s="33" t="s">
        <v>418</v>
      </c>
      <c r="H17" s="21"/>
      <c r="I17" s="21" t="s">
        <v>400</v>
      </c>
      <c r="J17" s="33" t="s">
        <v>419</v>
      </c>
    </row>
    <row r="18" ht="18.75" customHeight="1" spans="1:10">
      <c r="A18" s="218" t="s">
        <v>294</v>
      </c>
      <c r="B18" s="21" t="s">
        <v>406</v>
      </c>
      <c r="C18" s="21" t="s">
        <v>396</v>
      </c>
      <c r="D18" s="21" t="s">
        <v>397</v>
      </c>
      <c r="E18" s="33" t="s">
        <v>420</v>
      </c>
      <c r="F18" s="21" t="s">
        <v>380</v>
      </c>
      <c r="G18" s="33" t="s">
        <v>418</v>
      </c>
      <c r="H18" s="21"/>
      <c r="I18" s="21" t="s">
        <v>400</v>
      </c>
      <c r="J18" s="33" t="s">
        <v>421</v>
      </c>
    </row>
    <row r="19" ht="18.75" customHeight="1" spans="1:10">
      <c r="A19" s="218" t="s">
        <v>294</v>
      </c>
      <c r="B19" s="21" t="s">
        <v>406</v>
      </c>
      <c r="C19" s="21" t="s">
        <v>396</v>
      </c>
      <c r="D19" s="21" t="s">
        <v>397</v>
      </c>
      <c r="E19" s="33" t="s">
        <v>422</v>
      </c>
      <c r="F19" s="21" t="s">
        <v>380</v>
      </c>
      <c r="G19" s="33" t="s">
        <v>423</v>
      </c>
      <c r="H19" s="21"/>
      <c r="I19" s="21" t="s">
        <v>400</v>
      </c>
      <c r="J19" s="33" t="s">
        <v>424</v>
      </c>
    </row>
    <row r="20" ht="18.75" customHeight="1" spans="1:10">
      <c r="A20" s="218" t="s">
        <v>294</v>
      </c>
      <c r="B20" s="21" t="s">
        <v>406</v>
      </c>
      <c r="C20" s="21" t="s">
        <v>402</v>
      </c>
      <c r="D20" s="21" t="s">
        <v>403</v>
      </c>
      <c r="E20" s="33" t="s">
        <v>425</v>
      </c>
      <c r="F20" s="21" t="s">
        <v>404</v>
      </c>
      <c r="G20" s="33" t="s">
        <v>394</v>
      </c>
      <c r="H20" s="21" t="s">
        <v>388</v>
      </c>
      <c r="I20" s="21" t="s">
        <v>383</v>
      </c>
      <c r="J20" s="33" t="s">
        <v>426</v>
      </c>
    </row>
    <row r="21" ht="18.75" customHeight="1" spans="1:10">
      <c r="A21" s="218" t="s">
        <v>294</v>
      </c>
      <c r="B21" s="21" t="s">
        <v>406</v>
      </c>
      <c r="C21" s="21" t="s">
        <v>402</v>
      </c>
      <c r="D21" s="21" t="s">
        <v>403</v>
      </c>
      <c r="E21" s="33" t="s">
        <v>427</v>
      </c>
      <c r="F21" s="21" t="s">
        <v>404</v>
      </c>
      <c r="G21" s="33" t="s">
        <v>394</v>
      </c>
      <c r="H21" s="21" t="s">
        <v>388</v>
      </c>
      <c r="I21" s="21" t="s">
        <v>383</v>
      </c>
      <c r="J21" s="33" t="s">
        <v>428</v>
      </c>
    </row>
    <row r="22" ht="18.75" customHeight="1" spans="1:10">
      <c r="A22" s="218" t="s">
        <v>294</v>
      </c>
      <c r="B22" s="21" t="s">
        <v>406</v>
      </c>
      <c r="C22" s="21" t="s">
        <v>402</v>
      </c>
      <c r="D22" s="21" t="s">
        <v>403</v>
      </c>
      <c r="E22" s="33" t="s">
        <v>429</v>
      </c>
      <c r="F22" s="21" t="s">
        <v>404</v>
      </c>
      <c r="G22" s="33" t="s">
        <v>394</v>
      </c>
      <c r="H22" s="21" t="s">
        <v>388</v>
      </c>
      <c r="I22" s="21" t="s">
        <v>383</v>
      </c>
      <c r="J22" s="33" t="s">
        <v>430</v>
      </c>
    </row>
    <row r="23" ht="18.75" customHeight="1" spans="1:10">
      <c r="A23" s="218" t="s">
        <v>352</v>
      </c>
      <c r="B23" s="21" t="s">
        <v>431</v>
      </c>
      <c r="C23" s="21" t="s">
        <v>377</v>
      </c>
      <c r="D23" s="21" t="s">
        <v>378</v>
      </c>
      <c r="E23" s="33" t="s">
        <v>407</v>
      </c>
      <c r="F23" s="21" t="s">
        <v>380</v>
      </c>
      <c r="G23" s="33" t="s">
        <v>432</v>
      </c>
      <c r="H23" s="21" t="s">
        <v>382</v>
      </c>
      <c r="I23" s="21" t="s">
        <v>383</v>
      </c>
      <c r="J23" s="33" t="s">
        <v>433</v>
      </c>
    </row>
    <row r="24" ht="18.75" customHeight="1" spans="1:10">
      <c r="A24" s="218" t="s">
        <v>352</v>
      </c>
      <c r="B24" s="21" t="s">
        <v>431</v>
      </c>
      <c r="C24" s="21" t="s">
        <v>377</v>
      </c>
      <c r="D24" s="21" t="s">
        <v>378</v>
      </c>
      <c r="E24" s="33" t="s">
        <v>434</v>
      </c>
      <c r="F24" s="21" t="s">
        <v>404</v>
      </c>
      <c r="G24" s="33" t="s">
        <v>435</v>
      </c>
      <c r="H24" s="21" t="s">
        <v>436</v>
      </c>
      <c r="I24" s="21" t="s">
        <v>383</v>
      </c>
      <c r="J24" s="33" t="s">
        <v>437</v>
      </c>
    </row>
    <row r="25" ht="18.75" customHeight="1" spans="1:10">
      <c r="A25" s="218" t="s">
        <v>352</v>
      </c>
      <c r="B25" s="21" t="s">
        <v>431</v>
      </c>
      <c r="C25" s="21" t="s">
        <v>377</v>
      </c>
      <c r="D25" s="21" t="s">
        <v>385</v>
      </c>
      <c r="E25" s="33" t="s">
        <v>410</v>
      </c>
      <c r="F25" s="21" t="s">
        <v>380</v>
      </c>
      <c r="G25" s="33" t="s">
        <v>387</v>
      </c>
      <c r="H25" s="21" t="s">
        <v>388</v>
      </c>
      <c r="I25" s="21" t="s">
        <v>383</v>
      </c>
      <c r="J25" s="33" t="s">
        <v>389</v>
      </c>
    </row>
    <row r="26" ht="18.75" customHeight="1" spans="1:10">
      <c r="A26" s="218" t="s">
        <v>352</v>
      </c>
      <c r="B26" s="21" t="s">
        <v>431</v>
      </c>
      <c r="C26" s="21" t="s">
        <v>377</v>
      </c>
      <c r="D26" s="21" t="s">
        <v>385</v>
      </c>
      <c r="E26" s="33" t="s">
        <v>390</v>
      </c>
      <c r="F26" s="21" t="s">
        <v>380</v>
      </c>
      <c r="G26" s="33" t="s">
        <v>387</v>
      </c>
      <c r="H26" s="21" t="s">
        <v>388</v>
      </c>
      <c r="I26" s="21" t="s">
        <v>383</v>
      </c>
      <c r="J26" s="33" t="s">
        <v>391</v>
      </c>
    </row>
    <row r="27" ht="18.75" customHeight="1" spans="1:10">
      <c r="A27" s="218" t="s">
        <v>352</v>
      </c>
      <c r="B27" s="21" t="s">
        <v>431</v>
      </c>
      <c r="C27" s="21" t="s">
        <v>377</v>
      </c>
      <c r="D27" s="21" t="s">
        <v>385</v>
      </c>
      <c r="E27" s="33" t="s">
        <v>438</v>
      </c>
      <c r="F27" s="21" t="s">
        <v>404</v>
      </c>
      <c r="G27" s="33" t="s">
        <v>387</v>
      </c>
      <c r="H27" s="21" t="s">
        <v>388</v>
      </c>
      <c r="I27" s="21" t="s">
        <v>383</v>
      </c>
      <c r="J27" s="33" t="s">
        <v>439</v>
      </c>
    </row>
    <row r="28" ht="18.75" customHeight="1" spans="1:10">
      <c r="A28" s="218" t="s">
        <v>352</v>
      </c>
      <c r="B28" s="21" t="s">
        <v>431</v>
      </c>
      <c r="C28" s="21" t="s">
        <v>377</v>
      </c>
      <c r="D28" s="21" t="s">
        <v>392</v>
      </c>
      <c r="E28" s="33" t="s">
        <v>411</v>
      </c>
      <c r="F28" s="21" t="s">
        <v>380</v>
      </c>
      <c r="G28" s="33" t="s">
        <v>394</v>
      </c>
      <c r="H28" s="21" t="s">
        <v>388</v>
      </c>
      <c r="I28" s="21" t="s">
        <v>383</v>
      </c>
      <c r="J28" s="33" t="s">
        <v>440</v>
      </c>
    </row>
    <row r="29" ht="18.75" customHeight="1" spans="1:10">
      <c r="A29" s="218" t="s">
        <v>352</v>
      </c>
      <c r="B29" s="21" t="s">
        <v>431</v>
      </c>
      <c r="C29" s="21" t="s">
        <v>396</v>
      </c>
      <c r="D29" s="21" t="s">
        <v>413</v>
      </c>
      <c r="E29" s="33" t="s">
        <v>441</v>
      </c>
      <c r="F29" s="21" t="s">
        <v>380</v>
      </c>
      <c r="G29" s="33" t="s">
        <v>442</v>
      </c>
      <c r="H29" s="21"/>
      <c r="I29" s="21" t="s">
        <v>400</v>
      </c>
      <c r="J29" s="33" t="s">
        <v>443</v>
      </c>
    </row>
    <row r="30" ht="18.75" customHeight="1" spans="1:10">
      <c r="A30" s="218" t="s">
        <v>352</v>
      </c>
      <c r="B30" s="21" t="s">
        <v>431</v>
      </c>
      <c r="C30" s="21" t="s">
        <v>396</v>
      </c>
      <c r="D30" s="21" t="s">
        <v>397</v>
      </c>
      <c r="E30" s="33" t="s">
        <v>444</v>
      </c>
      <c r="F30" s="21" t="s">
        <v>404</v>
      </c>
      <c r="G30" s="33" t="s">
        <v>394</v>
      </c>
      <c r="H30" s="21" t="s">
        <v>388</v>
      </c>
      <c r="I30" s="21" t="s">
        <v>383</v>
      </c>
      <c r="J30" s="33" t="s">
        <v>445</v>
      </c>
    </row>
    <row r="31" ht="18.75" customHeight="1" spans="1:10">
      <c r="A31" s="218" t="s">
        <v>352</v>
      </c>
      <c r="B31" s="21" t="s">
        <v>431</v>
      </c>
      <c r="C31" s="21" t="s">
        <v>396</v>
      </c>
      <c r="D31" s="21" t="s">
        <v>397</v>
      </c>
      <c r="E31" s="33" t="s">
        <v>446</v>
      </c>
      <c r="F31" s="21" t="s">
        <v>380</v>
      </c>
      <c r="G31" s="33" t="s">
        <v>442</v>
      </c>
      <c r="H31" s="21"/>
      <c r="I31" s="21" t="s">
        <v>400</v>
      </c>
      <c r="J31" s="33" t="s">
        <v>447</v>
      </c>
    </row>
    <row r="32" ht="18.75" customHeight="1" spans="1:10">
      <c r="A32" s="218" t="s">
        <v>352</v>
      </c>
      <c r="B32" s="21" t="s">
        <v>431</v>
      </c>
      <c r="C32" s="21" t="s">
        <v>402</v>
      </c>
      <c r="D32" s="21" t="s">
        <v>403</v>
      </c>
      <c r="E32" s="33" t="s">
        <v>448</v>
      </c>
      <c r="F32" s="21" t="s">
        <v>404</v>
      </c>
      <c r="G32" s="33" t="s">
        <v>394</v>
      </c>
      <c r="H32" s="21" t="s">
        <v>388</v>
      </c>
      <c r="I32" s="21" t="s">
        <v>383</v>
      </c>
      <c r="J32" s="33" t="s">
        <v>449</v>
      </c>
    </row>
    <row r="33" ht="18.75" customHeight="1" spans="1:10">
      <c r="A33" s="218" t="s">
        <v>292</v>
      </c>
      <c r="B33" s="21" t="s">
        <v>450</v>
      </c>
      <c r="C33" s="21" t="s">
        <v>377</v>
      </c>
      <c r="D33" s="21" t="s">
        <v>378</v>
      </c>
      <c r="E33" s="33" t="s">
        <v>407</v>
      </c>
      <c r="F33" s="21" t="s">
        <v>380</v>
      </c>
      <c r="G33" s="33" t="s">
        <v>451</v>
      </c>
      <c r="H33" s="21" t="s">
        <v>382</v>
      </c>
      <c r="I33" s="21" t="s">
        <v>383</v>
      </c>
      <c r="J33" s="33" t="s">
        <v>452</v>
      </c>
    </row>
    <row r="34" ht="18.75" customHeight="1" spans="1:10">
      <c r="A34" s="218" t="s">
        <v>292</v>
      </c>
      <c r="B34" s="21" t="s">
        <v>450</v>
      </c>
      <c r="C34" s="21" t="s">
        <v>377</v>
      </c>
      <c r="D34" s="21" t="s">
        <v>378</v>
      </c>
      <c r="E34" s="33" t="s">
        <v>434</v>
      </c>
      <c r="F34" s="21" t="s">
        <v>404</v>
      </c>
      <c r="G34" s="33" t="s">
        <v>182</v>
      </c>
      <c r="H34" s="21" t="s">
        <v>436</v>
      </c>
      <c r="I34" s="21" t="s">
        <v>383</v>
      </c>
      <c r="J34" s="33" t="s">
        <v>437</v>
      </c>
    </row>
    <row r="35" ht="18.75" customHeight="1" spans="1:10">
      <c r="A35" s="218" t="s">
        <v>292</v>
      </c>
      <c r="B35" s="21" t="s">
        <v>450</v>
      </c>
      <c r="C35" s="21" t="s">
        <v>377</v>
      </c>
      <c r="D35" s="21" t="s">
        <v>385</v>
      </c>
      <c r="E35" s="33" t="s">
        <v>410</v>
      </c>
      <c r="F35" s="21" t="s">
        <v>380</v>
      </c>
      <c r="G35" s="33" t="s">
        <v>387</v>
      </c>
      <c r="H35" s="21" t="s">
        <v>388</v>
      </c>
      <c r="I35" s="21" t="s">
        <v>383</v>
      </c>
      <c r="J35" s="33" t="s">
        <v>389</v>
      </c>
    </row>
    <row r="36" ht="18.75" customHeight="1" spans="1:10">
      <c r="A36" s="218" t="s">
        <v>292</v>
      </c>
      <c r="B36" s="21" t="s">
        <v>450</v>
      </c>
      <c r="C36" s="21" t="s">
        <v>377</v>
      </c>
      <c r="D36" s="21" t="s">
        <v>385</v>
      </c>
      <c r="E36" s="33" t="s">
        <v>438</v>
      </c>
      <c r="F36" s="21" t="s">
        <v>404</v>
      </c>
      <c r="G36" s="33" t="s">
        <v>387</v>
      </c>
      <c r="H36" s="21" t="s">
        <v>388</v>
      </c>
      <c r="I36" s="21" t="s">
        <v>383</v>
      </c>
      <c r="J36" s="33" t="s">
        <v>439</v>
      </c>
    </row>
    <row r="37" ht="18.75" customHeight="1" spans="1:10">
      <c r="A37" s="218" t="s">
        <v>292</v>
      </c>
      <c r="B37" s="21" t="s">
        <v>450</v>
      </c>
      <c r="C37" s="21" t="s">
        <v>377</v>
      </c>
      <c r="D37" s="21" t="s">
        <v>392</v>
      </c>
      <c r="E37" s="33" t="s">
        <v>411</v>
      </c>
      <c r="F37" s="21" t="s">
        <v>380</v>
      </c>
      <c r="G37" s="33" t="s">
        <v>394</v>
      </c>
      <c r="H37" s="21" t="s">
        <v>388</v>
      </c>
      <c r="I37" s="21" t="s">
        <v>383</v>
      </c>
      <c r="J37" s="33" t="s">
        <v>453</v>
      </c>
    </row>
    <row r="38" ht="18.75" customHeight="1" spans="1:10">
      <c r="A38" s="218" t="s">
        <v>292</v>
      </c>
      <c r="B38" s="21" t="s">
        <v>450</v>
      </c>
      <c r="C38" s="21" t="s">
        <v>396</v>
      </c>
      <c r="D38" s="21" t="s">
        <v>413</v>
      </c>
      <c r="E38" s="33" t="s">
        <v>441</v>
      </c>
      <c r="F38" s="21" t="s">
        <v>380</v>
      </c>
      <c r="G38" s="33" t="s">
        <v>415</v>
      </c>
      <c r="H38" s="21"/>
      <c r="I38" s="21" t="s">
        <v>400</v>
      </c>
      <c r="J38" s="33" t="s">
        <v>454</v>
      </c>
    </row>
    <row r="39" ht="18.75" customHeight="1" spans="1:10">
      <c r="A39" s="218" t="s">
        <v>292</v>
      </c>
      <c r="B39" s="21" t="s">
        <v>450</v>
      </c>
      <c r="C39" s="21" t="s">
        <v>396</v>
      </c>
      <c r="D39" s="21" t="s">
        <v>397</v>
      </c>
      <c r="E39" s="33" t="s">
        <v>444</v>
      </c>
      <c r="F39" s="21" t="s">
        <v>404</v>
      </c>
      <c r="G39" s="33" t="s">
        <v>455</v>
      </c>
      <c r="H39" s="21" t="s">
        <v>388</v>
      </c>
      <c r="I39" s="21" t="s">
        <v>383</v>
      </c>
      <c r="J39" s="33" t="s">
        <v>445</v>
      </c>
    </row>
    <row r="40" ht="18.75" customHeight="1" spans="1:10">
      <c r="A40" s="218" t="s">
        <v>292</v>
      </c>
      <c r="B40" s="21" t="s">
        <v>450</v>
      </c>
      <c r="C40" s="21" t="s">
        <v>396</v>
      </c>
      <c r="D40" s="21" t="s">
        <v>397</v>
      </c>
      <c r="E40" s="33" t="s">
        <v>456</v>
      </c>
      <c r="F40" s="21" t="s">
        <v>380</v>
      </c>
      <c r="G40" s="33" t="s">
        <v>418</v>
      </c>
      <c r="H40" s="21"/>
      <c r="I40" s="21" t="s">
        <v>400</v>
      </c>
      <c r="J40" s="33" t="s">
        <v>447</v>
      </c>
    </row>
    <row r="41" ht="18.75" customHeight="1" spans="1:10">
      <c r="A41" s="218" t="s">
        <v>292</v>
      </c>
      <c r="B41" s="21" t="s">
        <v>450</v>
      </c>
      <c r="C41" s="21" t="s">
        <v>402</v>
      </c>
      <c r="D41" s="21" t="s">
        <v>403</v>
      </c>
      <c r="E41" s="33" t="s">
        <v>448</v>
      </c>
      <c r="F41" s="21" t="s">
        <v>404</v>
      </c>
      <c r="G41" s="33" t="s">
        <v>457</v>
      </c>
      <c r="H41" s="21" t="s">
        <v>388</v>
      </c>
      <c r="I41" s="21" t="s">
        <v>383</v>
      </c>
      <c r="J41" s="33" t="s">
        <v>449</v>
      </c>
    </row>
    <row r="42" ht="18.75" customHeight="1" spans="1:10">
      <c r="A42" s="218" t="s">
        <v>292</v>
      </c>
      <c r="B42" s="21" t="s">
        <v>450</v>
      </c>
      <c r="C42" s="21" t="s">
        <v>402</v>
      </c>
      <c r="D42" s="21" t="s">
        <v>403</v>
      </c>
      <c r="E42" s="33" t="s">
        <v>429</v>
      </c>
      <c r="F42" s="21" t="s">
        <v>404</v>
      </c>
      <c r="G42" s="33" t="s">
        <v>457</v>
      </c>
      <c r="H42" s="21" t="s">
        <v>388</v>
      </c>
      <c r="I42" s="21" t="s">
        <v>383</v>
      </c>
      <c r="J42" s="33" t="s">
        <v>430</v>
      </c>
    </row>
    <row r="43" ht="18.75" customHeight="1" spans="1:10">
      <c r="A43" s="218" t="s">
        <v>324</v>
      </c>
      <c r="B43" s="21" t="s">
        <v>458</v>
      </c>
      <c r="C43" s="21" t="s">
        <v>377</v>
      </c>
      <c r="D43" s="21" t="s">
        <v>378</v>
      </c>
      <c r="E43" s="33" t="s">
        <v>459</v>
      </c>
      <c r="F43" s="21" t="s">
        <v>380</v>
      </c>
      <c r="G43" s="33" t="s">
        <v>460</v>
      </c>
      <c r="H43" s="21" t="s">
        <v>382</v>
      </c>
      <c r="I43" s="21" t="s">
        <v>383</v>
      </c>
      <c r="J43" s="33" t="s">
        <v>461</v>
      </c>
    </row>
    <row r="44" ht="18.75" customHeight="1" spans="1:10">
      <c r="A44" s="218" t="s">
        <v>324</v>
      </c>
      <c r="B44" s="21" t="s">
        <v>458</v>
      </c>
      <c r="C44" s="21" t="s">
        <v>377</v>
      </c>
      <c r="D44" s="21" t="s">
        <v>378</v>
      </c>
      <c r="E44" s="33" t="s">
        <v>462</v>
      </c>
      <c r="F44" s="21" t="s">
        <v>404</v>
      </c>
      <c r="G44" s="33" t="s">
        <v>181</v>
      </c>
      <c r="H44" s="21" t="s">
        <v>436</v>
      </c>
      <c r="I44" s="21" t="s">
        <v>383</v>
      </c>
      <c r="J44" s="33" t="s">
        <v>463</v>
      </c>
    </row>
    <row r="45" ht="18.75" customHeight="1" spans="1:10">
      <c r="A45" s="218" t="s">
        <v>324</v>
      </c>
      <c r="B45" s="21" t="s">
        <v>458</v>
      </c>
      <c r="C45" s="21" t="s">
        <v>377</v>
      </c>
      <c r="D45" s="21" t="s">
        <v>385</v>
      </c>
      <c r="E45" s="33" t="s">
        <v>390</v>
      </c>
      <c r="F45" s="21" t="s">
        <v>380</v>
      </c>
      <c r="G45" s="33" t="s">
        <v>387</v>
      </c>
      <c r="H45" s="21" t="s">
        <v>388</v>
      </c>
      <c r="I45" s="21" t="s">
        <v>383</v>
      </c>
      <c r="J45" s="33" t="s">
        <v>464</v>
      </c>
    </row>
    <row r="46" ht="18.75" customHeight="1" spans="1:10">
      <c r="A46" s="218" t="s">
        <v>324</v>
      </c>
      <c r="B46" s="21" t="s">
        <v>458</v>
      </c>
      <c r="C46" s="21" t="s">
        <v>377</v>
      </c>
      <c r="D46" s="21" t="s">
        <v>392</v>
      </c>
      <c r="E46" s="33" t="s">
        <v>393</v>
      </c>
      <c r="F46" s="21" t="s">
        <v>380</v>
      </c>
      <c r="G46" s="33" t="s">
        <v>387</v>
      </c>
      <c r="H46" s="21" t="s">
        <v>388</v>
      </c>
      <c r="I46" s="21" t="s">
        <v>383</v>
      </c>
      <c r="J46" s="33" t="s">
        <v>395</v>
      </c>
    </row>
    <row r="47" ht="18.75" customHeight="1" spans="1:10">
      <c r="A47" s="218" t="s">
        <v>324</v>
      </c>
      <c r="B47" s="21" t="s">
        <v>458</v>
      </c>
      <c r="C47" s="21" t="s">
        <v>396</v>
      </c>
      <c r="D47" s="21" t="s">
        <v>397</v>
      </c>
      <c r="E47" s="33" t="s">
        <v>465</v>
      </c>
      <c r="F47" s="21" t="s">
        <v>380</v>
      </c>
      <c r="G47" s="33" t="s">
        <v>418</v>
      </c>
      <c r="H47" s="21"/>
      <c r="I47" s="21" t="s">
        <v>400</v>
      </c>
      <c r="J47" s="33" t="s">
        <v>466</v>
      </c>
    </row>
    <row r="48" ht="18.75" customHeight="1" spans="1:10">
      <c r="A48" s="218" t="s">
        <v>324</v>
      </c>
      <c r="B48" s="21" t="s">
        <v>458</v>
      </c>
      <c r="C48" s="21" t="s">
        <v>396</v>
      </c>
      <c r="D48" s="21" t="s">
        <v>397</v>
      </c>
      <c r="E48" s="33" t="s">
        <v>467</v>
      </c>
      <c r="F48" s="21" t="s">
        <v>380</v>
      </c>
      <c r="G48" s="33" t="s">
        <v>418</v>
      </c>
      <c r="H48" s="21"/>
      <c r="I48" s="21" t="s">
        <v>400</v>
      </c>
      <c r="J48" s="33" t="s">
        <v>468</v>
      </c>
    </row>
    <row r="49" ht="18.75" customHeight="1" spans="1:10">
      <c r="A49" s="218" t="s">
        <v>324</v>
      </c>
      <c r="B49" s="21" t="s">
        <v>458</v>
      </c>
      <c r="C49" s="21" t="s">
        <v>396</v>
      </c>
      <c r="D49" s="21" t="s">
        <v>397</v>
      </c>
      <c r="E49" s="33" t="s">
        <v>469</v>
      </c>
      <c r="F49" s="21" t="s">
        <v>380</v>
      </c>
      <c r="G49" s="33" t="s">
        <v>470</v>
      </c>
      <c r="H49" s="21"/>
      <c r="I49" s="21" t="s">
        <v>400</v>
      </c>
      <c r="J49" s="33" t="s">
        <v>471</v>
      </c>
    </row>
    <row r="50" ht="18.75" customHeight="1" spans="1:10">
      <c r="A50" s="218" t="s">
        <v>324</v>
      </c>
      <c r="B50" s="21" t="s">
        <v>458</v>
      </c>
      <c r="C50" s="21" t="s">
        <v>402</v>
      </c>
      <c r="D50" s="21" t="s">
        <v>403</v>
      </c>
      <c r="E50" s="33" t="s">
        <v>472</v>
      </c>
      <c r="F50" s="21" t="s">
        <v>404</v>
      </c>
      <c r="G50" s="33" t="s">
        <v>394</v>
      </c>
      <c r="H50" s="21" t="s">
        <v>388</v>
      </c>
      <c r="I50" s="21" t="s">
        <v>383</v>
      </c>
      <c r="J50" s="33" t="s">
        <v>473</v>
      </c>
    </row>
    <row r="51" ht="18.75" customHeight="1" spans="1:10">
      <c r="A51" s="218" t="s">
        <v>324</v>
      </c>
      <c r="B51" s="21" t="s">
        <v>458</v>
      </c>
      <c r="C51" s="21" t="s">
        <v>402</v>
      </c>
      <c r="D51" s="21" t="s">
        <v>403</v>
      </c>
      <c r="E51" s="33" t="s">
        <v>474</v>
      </c>
      <c r="F51" s="21" t="s">
        <v>404</v>
      </c>
      <c r="G51" s="33" t="s">
        <v>394</v>
      </c>
      <c r="H51" s="21" t="s">
        <v>388</v>
      </c>
      <c r="I51" s="21" t="s">
        <v>383</v>
      </c>
      <c r="J51" s="33" t="s">
        <v>475</v>
      </c>
    </row>
    <row r="52" ht="18.75" customHeight="1" spans="1:10">
      <c r="A52" s="218" t="s">
        <v>324</v>
      </c>
      <c r="B52" s="21" t="s">
        <v>458</v>
      </c>
      <c r="C52" s="21" t="s">
        <v>402</v>
      </c>
      <c r="D52" s="21" t="s">
        <v>403</v>
      </c>
      <c r="E52" s="33" t="s">
        <v>429</v>
      </c>
      <c r="F52" s="21" t="s">
        <v>404</v>
      </c>
      <c r="G52" s="33" t="s">
        <v>394</v>
      </c>
      <c r="H52" s="21" t="s">
        <v>388</v>
      </c>
      <c r="I52" s="21" t="s">
        <v>383</v>
      </c>
      <c r="J52" s="33" t="s">
        <v>476</v>
      </c>
    </row>
    <row r="53" ht="18.75" customHeight="1" spans="1:10">
      <c r="A53" s="218" t="s">
        <v>354</v>
      </c>
      <c r="B53" s="21" t="s">
        <v>477</v>
      </c>
      <c r="C53" s="21" t="s">
        <v>377</v>
      </c>
      <c r="D53" s="21" t="s">
        <v>378</v>
      </c>
      <c r="E53" s="33" t="s">
        <v>407</v>
      </c>
      <c r="F53" s="21" t="s">
        <v>380</v>
      </c>
      <c r="G53" s="33" t="s">
        <v>478</v>
      </c>
      <c r="H53" s="21" t="s">
        <v>382</v>
      </c>
      <c r="I53" s="21" t="s">
        <v>383</v>
      </c>
      <c r="J53" s="33" t="s">
        <v>479</v>
      </c>
    </row>
    <row r="54" ht="18.75" customHeight="1" spans="1:10">
      <c r="A54" s="218" t="s">
        <v>354</v>
      </c>
      <c r="B54" s="21" t="s">
        <v>477</v>
      </c>
      <c r="C54" s="21" t="s">
        <v>377</v>
      </c>
      <c r="D54" s="21" t="s">
        <v>378</v>
      </c>
      <c r="E54" s="33" t="s">
        <v>434</v>
      </c>
      <c r="F54" s="21" t="s">
        <v>404</v>
      </c>
      <c r="G54" s="33" t="s">
        <v>435</v>
      </c>
      <c r="H54" s="21" t="s">
        <v>436</v>
      </c>
      <c r="I54" s="21" t="s">
        <v>383</v>
      </c>
      <c r="J54" s="33" t="s">
        <v>437</v>
      </c>
    </row>
    <row r="55" ht="18.75" customHeight="1" spans="1:10">
      <c r="A55" s="218" t="s">
        <v>354</v>
      </c>
      <c r="B55" s="21" t="s">
        <v>477</v>
      </c>
      <c r="C55" s="21" t="s">
        <v>377</v>
      </c>
      <c r="D55" s="21" t="s">
        <v>385</v>
      </c>
      <c r="E55" s="33" t="s">
        <v>410</v>
      </c>
      <c r="F55" s="21" t="s">
        <v>380</v>
      </c>
      <c r="G55" s="33" t="s">
        <v>387</v>
      </c>
      <c r="H55" s="21" t="s">
        <v>388</v>
      </c>
      <c r="I55" s="21" t="s">
        <v>383</v>
      </c>
      <c r="J55" s="33" t="s">
        <v>389</v>
      </c>
    </row>
    <row r="56" ht="18.75" customHeight="1" spans="1:10">
      <c r="A56" s="218" t="s">
        <v>354</v>
      </c>
      <c r="B56" s="21" t="s">
        <v>477</v>
      </c>
      <c r="C56" s="21" t="s">
        <v>377</v>
      </c>
      <c r="D56" s="21" t="s">
        <v>385</v>
      </c>
      <c r="E56" s="33" t="s">
        <v>390</v>
      </c>
      <c r="F56" s="21" t="s">
        <v>380</v>
      </c>
      <c r="G56" s="33" t="s">
        <v>387</v>
      </c>
      <c r="H56" s="21" t="s">
        <v>388</v>
      </c>
      <c r="I56" s="21" t="s">
        <v>383</v>
      </c>
      <c r="J56" s="33" t="s">
        <v>391</v>
      </c>
    </row>
    <row r="57" ht="18.75" customHeight="1" spans="1:10">
      <c r="A57" s="218" t="s">
        <v>354</v>
      </c>
      <c r="B57" s="21" t="s">
        <v>477</v>
      </c>
      <c r="C57" s="21" t="s">
        <v>377</v>
      </c>
      <c r="D57" s="21" t="s">
        <v>385</v>
      </c>
      <c r="E57" s="33" t="s">
        <v>438</v>
      </c>
      <c r="F57" s="21" t="s">
        <v>404</v>
      </c>
      <c r="G57" s="33" t="s">
        <v>387</v>
      </c>
      <c r="H57" s="21" t="s">
        <v>388</v>
      </c>
      <c r="I57" s="21" t="s">
        <v>383</v>
      </c>
      <c r="J57" s="33" t="s">
        <v>439</v>
      </c>
    </row>
    <row r="58" ht="18.75" customHeight="1" spans="1:10">
      <c r="A58" s="218" t="s">
        <v>354</v>
      </c>
      <c r="B58" s="21" t="s">
        <v>477</v>
      </c>
      <c r="C58" s="21" t="s">
        <v>377</v>
      </c>
      <c r="D58" s="21" t="s">
        <v>392</v>
      </c>
      <c r="E58" s="33" t="s">
        <v>393</v>
      </c>
      <c r="F58" s="21" t="s">
        <v>380</v>
      </c>
      <c r="G58" s="33" t="s">
        <v>394</v>
      </c>
      <c r="H58" s="21" t="s">
        <v>388</v>
      </c>
      <c r="I58" s="21" t="s">
        <v>383</v>
      </c>
      <c r="J58" s="33" t="s">
        <v>395</v>
      </c>
    </row>
    <row r="59" ht="18.75" customHeight="1" spans="1:10">
      <c r="A59" s="218" t="s">
        <v>354</v>
      </c>
      <c r="B59" s="21" t="s">
        <v>477</v>
      </c>
      <c r="C59" s="21" t="s">
        <v>396</v>
      </c>
      <c r="D59" s="21" t="s">
        <v>413</v>
      </c>
      <c r="E59" s="33" t="s">
        <v>480</v>
      </c>
      <c r="F59" s="21" t="s">
        <v>404</v>
      </c>
      <c r="G59" s="33" t="s">
        <v>481</v>
      </c>
      <c r="H59" s="21" t="s">
        <v>482</v>
      </c>
      <c r="I59" s="21" t="s">
        <v>383</v>
      </c>
      <c r="J59" s="33" t="s">
        <v>483</v>
      </c>
    </row>
    <row r="60" ht="18.75" customHeight="1" spans="1:10">
      <c r="A60" s="218" t="s">
        <v>354</v>
      </c>
      <c r="B60" s="21" t="s">
        <v>477</v>
      </c>
      <c r="C60" s="21" t="s">
        <v>396</v>
      </c>
      <c r="D60" s="21" t="s">
        <v>397</v>
      </c>
      <c r="E60" s="33" t="s">
        <v>444</v>
      </c>
      <c r="F60" s="21" t="s">
        <v>404</v>
      </c>
      <c r="G60" s="33" t="s">
        <v>394</v>
      </c>
      <c r="H60" s="21" t="s">
        <v>388</v>
      </c>
      <c r="I60" s="21" t="s">
        <v>383</v>
      </c>
      <c r="J60" s="33" t="s">
        <v>445</v>
      </c>
    </row>
    <row r="61" ht="18.75" customHeight="1" spans="1:10">
      <c r="A61" s="218" t="s">
        <v>354</v>
      </c>
      <c r="B61" s="21" t="s">
        <v>477</v>
      </c>
      <c r="C61" s="21" t="s">
        <v>396</v>
      </c>
      <c r="D61" s="21" t="s">
        <v>397</v>
      </c>
      <c r="E61" s="33" t="s">
        <v>446</v>
      </c>
      <c r="F61" s="21" t="s">
        <v>380</v>
      </c>
      <c r="G61" s="33" t="s">
        <v>418</v>
      </c>
      <c r="H61" s="21"/>
      <c r="I61" s="21" t="s">
        <v>400</v>
      </c>
      <c r="J61" s="33" t="s">
        <v>447</v>
      </c>
    </row>
    <row r="62" ht="18.75" customHeight="1" spans="1:10">
      <c r="A62" s="218" t="s">
        <v>354</v>
      </c>
      <c r="B62" s="21" t="s">
        <v>477</v>
      </c>
      <c r="C62" s="21" t="s">
        <v>402</v>
      </c>
      <c r="D62" s="21" t="s">
        <v>403</v>
      </c>
      <c r="E62" s="33" t="s">
        <v>448</v>
      </c>
      <c r="F62" s="21" t="s">
        <v>404</v>
      </c>
      <c r="G62" s="33" t="s">
        <v>457</v>
      </c>
      <c r="H62" s="21" t="s">
        <v>388</v>
      </c>
      <c r="I62" s="21" t="s">
        <v>383</v>
      </c>
      <c r="J62" s="33" t="s">
        <v>449</v>
      </c>
    </row>
    <row r="63" ht="18.75" customHeight="1" spans="1:10">
      <c r="A63" s="218" t="s">
        <v>358</v>
      </c>
      <c r="B63" s="21" t="s">
        <v>484</v>
      </c>
      <c r="C63" s="21" t="s">
        <v>377</v>
      </c>
      <c r="D63" s="21" t="s">
        <v>378</v>
      </c>
      <c r="E63" s="33" t="s">
        <v>485</v>
      </c>
      <c r="F63" s="21" t="s">
        <v>380</v>
      </c>
      <c r="G63" s="33" t="s">
        <v>486</v>
      </c>
      <c r="H63" s="21" t="s">
        <v>382</v>
      </c>
      <c r="I63" s="21" t="s">
        <v>383</v>
      </c>
      <c r="J63" s="33" t="s">
        <v>487</v>
      </c>
    </row>
    <row r="64" ht="18.75" customHeight="1" spans="1:10">
      <c r="A64" s="218" t="s">
        <v>358</v>
      </c>
      <c r="B64" s="21" t="s">
        <v>484</v>
      </c>
      <c r="C64" s="21" t="s">
        <v>377</v>
      </c>
      <c r="D64" s="21" t="s">
        <v>378</v>
      </c>
      <c r="E64" s="33" t="s">
        <v>434</v>
      </c>
      <c r="F64" s="21" t="s">
        <v>404</v>
      </c>
      <c r="G64" s="33" t="s">
        <v>435</v>
      </c>
      <c r="H64" s="21" t="s">
        <v>436</v>
      </c>
      <c r="I64" s="21" t="s">
        <v>383</v>
      </c>
      <c r="J64" s="33" t="s">
        <v>437</v>
      </c>
    </row>
    <row r="65" ht="18.75" customHeight="1" spans="1:10">
      <c r="A65" s="218" t="s">
        <v>358</v>
      </c>
      <c r="B65" s="21" t="s">
        <v>484</v>
      </c>
      <c r="C65" s="21" t="s">
        <v>377</v>
      </c>
      <c r="D65" s="21" t="s">
        <v>385</v>
      </c>
      <c r="E65" s="33" t="s">
        <v>410</v>
      </c>
      <c r="F65" s="21" t="s">
        <v>380</v>
      </c>
      <c r="G65" s="33" t="s">
        <v>387</v>
      </c>
      <c r="H65" s="21" t="s">
        <v>388</v>
      </c>
      <c r="I65" s="21" t="s">
        <v>383</v>
      </c>
      <c r="J65" s="33" t="s">
        <v>389</v>
      </c>
    </row>
    <row r="66" ht="18.75" customHeight="1" spans="1:10">
      <c r="A66" s="218" t="s">
        <v>358</v>
      </c>
      <c r="B66" s="21" t="s">
        <v>484</v>
      </c>
      <c r="C66" s="21" t="s">
        <v>377</v>
      </c>
      <c r="D66" s="21" t="s">
        <v>385</v>
      </c>
      <c r="E66" s="33" t="s">
        <v>390</v>
      </c>
      <c r="F66" s="21" t="s">
        <v>380</v>
      </c>
      <c r="G66" s="33" t="s">
        <v>387</v>
      </c>
      <c r="H66" s="21" t="s">
        <v>388</v>
      </c>
      <c r="I66" s="21" t="s">
        <v>383</v>
      </c>
      <c r="J66" s="33" t="s">
        <v>391</v>
      </c>
    </row>
    <row r="67" ht="18.75" customHeight="1" spans="1:10">
      <c r="A67" s="218" t="s">
        <v>358</v>
      </c>
      <c r="B67" s="21" t="s">
        <v>484</v>
      </c>
      <c r="C67" s="21" t="s">
        <v>377</v>
      </c>
      <c r="D67" s="21" t="s">
        <v>385</v>
      </c>
      <c r="E67" s="33" t="s">
        <v>438</v>
      </c>
      <c r="F67" s="21" t="s">
        <v>404</v>
      </c>
      <c r="G67" s="33" t="s">
        <v>387</v>
      </c>
      <c r="H67" s="21" t="s">
        <v>388</v>
      </c>
      <c r="I67" s="21" t="s">
        <v>383</v>
      </c>
      <c r="J67" s="33" t="s">
        <v>439</v>
      </c>
    </row>
    <row r="68" ht="18.75" customHeight="1" spans="1:10">
      <c r="A68" s="218" t="s">
        <v>358</v>
      </c>
      <c r="B68" s="21" t="s">
        <v>484</v>
      </c>
      <c r="C68" s="21" t="s">
        <v>377</v>
      </c>
      <c r="D68" s="21" t="s">
        <v>392</v>
      </c>
      <c r="E68" s="33" t="s">
        <v>393</v>
      </c>
      <c r="F68" s="21" t="s">
        <v>380</v>
      </c>
      <c r="G68" s="33" t="s">
        <v>394</v>
      </c>
      <c r="H68" s="21" t="s">
        <v>388</v>
      </c>
      <c r="I68" s="21" t="s">
        <v>383</v>
      </c>
      <c r="J68" s="33" t="s">
        <v>395</v>
      </c>
    </row>
    <row r="69" ht="18.75" customHeight="1" spans="1:10">
      <c r="A69" s="218" t="s">
        <v>358</v>
      </c>
      <c r="B69" s="21" t="s">
        <v>484</v>
      </c>
      <c r="C69" s="21" t="s">
        <v>396</v>
      </c>
      <c r="D69" s="21" t="s">
        <v>413</v>
      </c>
      <c r="E69" s="33" t="s">
        <v>480</v>
      </c>
      <c r="F69" s="21" t="s">
        <v>404</v>
      </c>
      <c r="G69" s="33" t="s">
        <v>387</v>
      </c>
      <c r="H69" s="21" t="s">
        <v>482</v>
      </c>
      <c r="I69" s="21" t="s">
        <v>383</v>
      </c>
      <c r="J69" s="33" t="s">
        <v>488</v>
      </c>
    </row>
    <row r="70" ht="18.75" customHeight="1" spans="1:10">
      <c r="A70" s="218" t="s">
        <v>358</v>
      </c>
      <c r="B70" s="21" t="s">
        <v>484</v>
      </c>
      <c r="C70" s="21" t="s">
        <v>396</v>
      </c>
      <c r="D70" s="21" t="s">
        <v>397</v>
      </c>
      <c r="E70" s="33" t="s">
        <v>444</v>
      </c>
      <c r="F70" s="21" t="s">
        <v>404</v>
      </c>
      <c r="G70" s="33" t="s">
        <v>394</v>
      </c>
      <c r="H70" s="21" t="s">
        <v>388</v>
      </c>
      <c r="I70" s="21" t="s">
        <v>383</v>
      </c>
      <c r="J70" s="33" t="s">
        <v>445</v>
      </c>
    </row>
    <row r="71" ht="18.75" customHeight="1" spans="1:10">
      <c r="A71" s="218" t="s">
        <v>358</v>
      </c>
      <c r="B71" s="21" t="s">
        <v>484</v>
      </c>
      <c r="C71" s="21" t="s">
        <v>396</v>
      </c>
      <c r="D71" s="21" t="s">
        <v>397</v>
      </c>
      <c r="E71" s="33" t="s">
        <v>446</v>
      </c>
      <c r="F71" s="21" t="s">
        <v>380</v>
      </c>
      <c r="G71" s="33" t="s">
        <v>489</v>
      </c>
      <c r="H71" s="21" t="s">
        <v>490</v>
      </c>
      <c r="I71" s="21" t="s">
        <v>400</v>
      </c>
      <c r="J71" s="33" t="s">
        <v>447</v>
      </c>
    </row>
    <row r="72" ht="18.75" customHeight="1" spans="1:10">
      <c r="A72" s="218" t="s">
        <v>358</v>
      </c>
      <c r="B72" s="21" t="s">
        <v>484</v>
      </c>
      <c r="C72" s="21" t="s">
        <v>402</v>
      </c>
      <c r="D72" s="21" t="s">
        <v>403</v>
      </c>
      <c r="E72" s="33" t="s">
        <v>448</v>
      </c>
      <c r="F72" s="21" t="s">
        <v>404</v>
      </c>
      <c r="G72" s="33" t="s">
        <v>394</v>
      </c>
      <c r="H72" s="21" t="s">
        <v>388</v>
      </c>
      <c r="I72" s="21" t="s">
        <v>383</v>
      </c>
      <c r="J72" s="33" t="s">
        <v>449</v>
      </c>
    </row>
    <row r="73" ht="18.75" customHeight="1" spans="1:10">
      <c r="A73" s="218" t="s">
        <v>336</v>
      </c>
      <c r="B73" s="21" t="s">
        <v>450</v>
      </c>
      <c r="C73" s="21" t="s">
        <v>377</v>
      </c>
      <c r="D73" s="21" t="s">
        <v>378</v>
      </c>
      <c r="E73" s="33" t="s">
        <v>407</v>
      </c>
      <c r="F73" s="21" t="s">
        <v>380</v>
      </c>
      <c r="G73" s="33" t="s">
        <v>451</v>
      </c>
      <c r="H73" s="21" t="s">
        <v>382</v>
      </c>
      <c r="I73" s="21" t="s">
        <v>383</v>
      </c>
      <c r="J73" s="33" t="s">
        <v>452</v>
      </c>
    </row>
    <row r="74" ht="18.75" customHeight="1" spans="1:10">
      <c r="A74" s="218" t="s">
        <v>336</v>
      </c>
      <c r="B74" s="21" t="s">
        <v>450</v>
      </c>
      <c r="C74" s="21" t="s">
        <v>377</v>
      </c>
      <c r="D74" s="21" t="s">
        <v>378</v>
      </c>
      <c r="E74" s="33" t="s">
        <v>434</v>
      </c>
      <c r="F74" s="21" t="s">
        <v>404</v>
      </c>
      <c r="G74" s="33" t="s">
        <v>182</v>
      </c>
      <c r="H74" s="21" t="s">
        <v>436</v>
      </c>
      <c r="I74" s="21" t="s">
        <v>383</v>
      </c>
      <c r="J74" s="33" t="s">
        <v>437</v>
      </c>
    </row>
    <row r="75" ht="18.75" customHeight="1" spans="1:10">
      <c r="A75" s="218" t="s">
        <v>336</v>
      </c>
      <c r="B75" s="21" t="s">
        <v>450</v>
      </c>
      <c r="C75" s="21" t="s">
        <v>377</v>
      </c>
      <c r="D75" s="21" t="s">
        <v>385</v>
      </c>
      <c r="E75" s="33" t="s">
        <v>410</v>
      </c>
      <c r="F75" s="21" t="s">
        <v>380</v>
      </c>
      <c r="G75" s="33" t="s">
        <v>387</v>
      </c>
      <c r="H75" s="21" t="s">
        <v>388</v>
      </c>
      <c r="I75" s="21" t="s">
        <v>383</v>
      </c>
      <c r="J75" s="33" t="s">
        <v>389</v>
      </c>
    </row>
    <row r="76" ht="18.75" customHeight="1" spans="1:10">
      <c r="A76" s="218" t="s">
        <v>336</v>
      </c>
      <c r="B76" s="21" t="s">
        <v>450</v>
      </c>
      <c r="C76" s="21" t="s">
        <v>377</v>
      </c>
      <c r="D76" s="21" t="s">
        <v>385</v>
      </c>
      <c r="E76" s="33" t="s">
        <v>438</v>
      </c>
      <c r="F76" s="21" t="s">
        <v>404</v>
      </c>
      <c r="G76" s="33" t="s">
        <v>387</v>
      </c>
      <c r="H76" s="21" t="s">
        <v>388</v>
      </c>
      <c r="I76" s="21" t="s">
        <v>383</v>
      </c>
      <c r="J76" s="33" t="s">
        <v>439</v>
      </c>
    </row>
    <row r="77" ht="18.75" customHeight="1" spans="1:10">
      <c r="A77" s="218" t="s">
        <v>336</v>
      </c>
      <c r="B77" s="21" t="s">
        <v>450</v>
      </c>
      <c r="C77" s="21" t="s">
        <v>377</v>
      </c>
      <c r="D77" s="21" t="s">
        <v>392</v>
      </c>
      <c r="E77" s="33" t="s">
        <v>411</v>
      </c>
      <c r="F77" s="21" t="s">
        <v>380</v>
      </c>
      <c r="G77" s="33" t="s">
        <v>394</v>
      </c>
      <c r="H77" s="21" t="s">
        <v>388</v>
      </c>
      <c r="I77" s="21" t="s">
        <v>383</v>
      </c>
      <c r="J77" s="33" t="s">
        <v>453</v>
      </c>
    </row>
    <row r="78" ht="18.75" customHeight="1" spans="1:10">
      <c r="A78" s="218" t="s">
        <v>336</v>
      </c>
      <c r="B78" s="21" t="s">
        <v>450</v>
      </c>
      <c r="C78" s="21" t="s">
        <v>396</v>
      </c>
      <c r="D78" s="21" t="s">
        <v>413</v>
      </c>
      <c r="E78" s="33" t="s">
        <v>441</v>
      </c>
      <c r="F78" s="21" t="s">
        <v>380</v>
      </c>
      <c r="G78" s="33" t="s">
        <v>415</v>
      </c>
      <c r="H78" s="21" t="s">
        <v>482</v>
      </c>
      <c r="I78" s="21" t="s">
        <v>400</v>
      </c>
      <c r="J78" s="33" t="s">
        <v>454</v>
      </c>
    </row>
    <row r="79" ht="18.75" customHeight="1" spans="1:10">
      <c r="A79" s="218" t="s">
        <v>336</v>
      </c>
      <c r="B79" s="21" t="s">
        <v>450</v>
      </c>
      <c r="C79" s="21" t="s">
        <v>396</v>
      </c>
      <c r="D79" s="21" t="s">
        <v>397</v>
      </c>
      <c r="E79" s="33" t="s">
        <v>444</v>
      </c>
      <c r="F79" s="21" t="s">
        <v>404</v>
      </c>
      <c r="G79" s="33" t="s">
        <v>457</v>
      </c>
      <c r="H79" s="21" t="s">
        <v>388</v>
      </c>
      <c r="I79" s="21" t="s">
        <v>383</v>
      </c>
      <c r="J79" s="33" t="s">
        <v>445</v>
      </c>
    </row>
    <row r="80" ht="18.75" customHeight="1" spans="1:10">
      <c r="A80" s="218" t="s">
        <v>336</v>
      </c>
      <c r="B80" s="21" t="s">
        <v>450</v>
      </c>
      <c r="C80" s="21" t="s">
        <v>396</v>
      </c>
      <c r="D80" s="21" t="s">
        <v>397</v>
      </c>
      <c r="E80" s="33" t="s">
        <v>456</v>
      </c>
      <c r="F80" s="21" t="s">
        <v>380</v>
      </c>
      <c r="G80" s="33" t="s">
        <v>418</v>
      </c>
      <c r="H80" s="21"/>
      <c r="I80" s="21" t="s">
        <v>400</v>
      </c>
      <c r="J80" s="33" t="s">
        <v>491</v>
      </c>
    </row>
    <row r="81" ht="18.75" customHeight="1" spans="1:10">
      <c r="A81" s="218" t="s">
        <v>336</v>
      </c>
      <c r="B81" s="21" t="s">
        <v>450</v>
      </c>
      <c r="C81" s="21" t="s">
        <v>402</v>
      </c>
      <c r="D81" s="21" t="s">
        <v>403</v>
      </c>
      <c r="E81" s="33" t="s">
        <v>448</v>
      </c>
      <c r="F81" s="21" t="s">
        <v>404</v>
      </c>
      <c r="G81" s="33" t="s">
        <v>457</v>
      </c>
      <c r="H81" s="21" t="s">
        <v>388</v>
      </c>
      <c r="I81" s="21" t="s">
        <v>383</v>
      </c>
      <c r="J81" s="33" t="s">
        <v>449</v>
      </c>
    </row>
    <row r="82" ht="18.75" customHeight="1" spans="1:10">
      <c r="A82" s="218" t="s">
        <v>289</v>
      </c>
      <c r="B82" s="21" t="s">
        <v>406</v>
      </c>
      <c r="C82" s="21" t="s">
        <v>377</v>
      </c>
      <c r="D82" s="21" t="s">
        <v>378</v>
      </c>
      <c r="E82" s="33" t="s">
        <v>407</v>
      </c>
      <c r="F82" s="21" t="s">
        <v>380</v>
      </c>
      <c r="G82" s="33" t="s">
        <v>432</v>
      </c>
      <c r="H82" s="21" t="s">
        <v>382</v>
      </c>
      <c r="I82" s="21" t="s">
        <v>383</v>
      </c>
      <c r="J82" s="33" t="s">
        <v>409</v>
      </c>
    </row>
    <row r="83" ht="18.75" customHeight="1" spans="1:10">
      <c r="A83" s="218" t="s">
        <v>289</v>
      </c>
      <c r="B83" s="21" t="s">
        <v>406</v>
      </c>
      <c r="C83" s="21" t="s">
        <v>377</v>
      </c>
      <c r="D83" s="21" t="s">
        <v>385</v>
      </c>
      <c r="E83" s="33" t="s">
        <v>410</v>
      </c>
      <c r="F83" s="21" t="s">
        <v>380</v>
      </c>
      <c r="G83" s="33" t="s">
        <v>387</v>
      </c>
      <c r="H83" s="21" t="s">
        <v>388</v>
      </c>
      <c r="I83" s="21" t="s">
        <v>383</v>
      </c>
      <c r="J83" s="33" t="s">
        <v>389</v>
      </c>
    </row>
    <row r="84" ht="18.75" customHeight="1" spans="1:10">
      <c r="A84" s="218" t="s">
        <v>289</v>
      </c>
      <c r="B84" s="21" t="s">
        <v>406</v>
      </c>
      <c r="C84" s="21" t="s">
        <v>377</v>
      </c>
      <c r="D84" s="21" t="s">
        <v>392</v>
      </c>
      <c r="E84" s="33" t="s">
        <v>411</v>
      </c>
      <c r="F84" s="21" t="s">
        <v>380</v>
      </c>
      <c r="G84" s="33" t="s">
        <v>394</v>
      </c>
      <c r="H84" s="21" t="s">
        <v>388</v>
      </c>
      <c r="I84" s="21" t="s">
        <v>383</v>
      </c>
      <c r="J84" s="33" t="s">
        <v>395</v>
      </c>
    </row>
    <row r="85" ht="18.75" customHeight="1" spans="1:10">
      <c r="A85" s="218" t="s">
        <v>289</v>
      </c>
      <c r="B85" s="21" t="s">
        <v>406</v>
      </c>
      <c r="C85" s="21" t="s">
        <v>396</v>
      </c>
      <c r="D85" s="21" t="s">
        <v>413</v>
      </c>
      <c r="E85" s="33" t="s">
        <v>414</v>
      </c>
      <c r="F85" s="21" t="s">
        <v>380</v>
      </c>
      <c r="G85" s="33" t="s">
        <v>415</v>
      </c>
      <c r="H85" s="21"/>
      <c r="I85" s="21" t="s">
        <v>400</v>
      </c>
      <c r="J85" s="33" t="s">
        <v>492</v>
      </c>
    </row>
    <row r="86" ht="18.75" customHeight="1" spans="1:10">
      <c r="A86" s="218" t="s">
        <v>289</v>
      </c>
      <c r="B86" s="21" t="s">
        <v>406</v>
      </c>
      <c r="C86" s="21" t="s">
        <v>396</v>
      </c>
      <c r="D86" s="21" t="s">
        <v>397</v>
      </c>
      <c r="E86" s="33" t="s">
        <v>417</v>
      </c>
      <c r="F86" s="21" t="s">
        <v>380</v>
      </c>
      <c r="G86" s="33" t="s">
        <v>418</v>
      </c>
      <c r="H86" s="21"/>
      <c r="I86" s="21" t="s">
        <v>400</v>
      </c>
      <c r="J86" s="33" t="s">
        <v>493</v>
      </c>
    </row>
    <row r="87" ht="18.75" customHeight="1" spans="1:10">
      <c r="A87" s="218" t="s">
        <v>289</v>
      </c>
      <c r="B87" s="21" t="s">
        <v>406</v>
      </c>
      <c r="C87" s="21" t="s">
        <v>396</v>
      </c>
      <c r="D87" s="21" t="s">
        <v>397</v>
      </c>
      <c r="E87" s="33" t="s">
        <v>422</v>
      </c>
      <c r="F87" s="21" t="s">
        <v>380</v>
      </c>
      <c r="G87" s="33" t="s">
        <v>423</v>
      </c>
      <c r="H87" s="21"/>
      <c r="I87" s="21" t="s">
        <v>400</v>
      </c>
      <c r="J87" s="33" t="s">
        <v>494</v>
      </c>
    </row>
    <row r="88" ht="18.75" customHeight="1" spans="1:10">
      <c r="A88" s="218" t="s">
        <v>289</v>
      </c>
      <c r="B88" s="21" t="s">
        <v>406</v>
      </c>
      <c r="C88" s="21" t="s">
        <v>396</v>
      </c>
      <c r="D88" s="21" t="s">
        <v>397</v>
      </c>
      <c r="E88" s="33" t="s">
        <v>420</v>
      </c>
      <c r="F88" s="21" t="s">
        <v>380</v>
      </c>
      <c r="G88" s="33" t="s">
        <v>418</v>
      </c>
      <c r="H88" s="21"/>
      <c r="I88" s="21" t="s">
        <v>400</v>
      </c>
      <c r="J88" s="33" t="s">
        <v>495</v>
      </c>
    </row>
    <row r="89" ht="18.75" customHeight="1" spans="1:10">
      <c r="A89" s="218" t="s">
        <v>289</v>
      </c>
      <c r="B89" s="21" t="s">
        <v>406</v>
      </c>
      <c r="C89" s="21" t="s">
        <v>402</v>
      </c>
      <c r="D89" s="21" t="s">
        <v>403</v>
      </c>
      <c r="E89" s="33" t="s">
        <v>425</v>
      </c>
      <c r="F89" s="21" t="s">
        <v>404</v>
      </c>
      <c r="G89" s="33" t="s">
        <v>394</v>
      </c>
      <c r="H89" s="21" t="s">
        <v>388</v>
      </c>
      <c r="I89" s="21" t="s">
        <v>383</v>
      </c>
      <c r="J89" s="33" t="s">
        <v>496</v>
      </c>
    </row>
    <row r="90" ht="18.75" customHeight="1" spans="1:10">
      <c r="A90" s="218" t="s">
        <v>289</v>
      </c>
      <c r="B90" s="21" t="s">
        <v>406</v>
      </c>
      <c r="C90" s="21" t="s">
        <v>402</v>
      </c>
      <c r="D90" s="21" t="s">
        <v>403</v>
      </c>
      <c r="E90" s="33" t="s">
        <v>427</v>
      </c>
      <c r="F90" s="21" t="s">
        <v>404</v>
      </c>
      <c r="G90" s="33" t="s">
        <v>394</v>
      </c>
      <c r="H90" s="21" t="s">
        <v>388</v>
      </c>
      <c r="I90" s="21" t="s">
        <v>383</v>
      </c>
      <c r="J90" s="33" t="s">
        <v>428</v>
      </c>
    </row>
    <row r="91" ht="18.75" customHeight="1" spans="1:10">
      <c r="A91" s="218" t="s">
        <v>289</v>
      </c>
      <c r="B91" s="21" t="s">
        <v>406</v>
      </c>
      <c r="C91" s="21" t="s">
        <v>402</v>
      </c>
      <c r="D91" s="21" t="s">
        <v>403</v>
      </c>
      <c r="E91" s="33" t="s">
        <v>429</v>
      </c>
      <c r="F91" s="21" t="s">
        <v>404</v>
      </c>
      <c r="G91" s="33" t="s">
        <v>394</v>
      </c>
      <c r="H91" s="21" t="s">
        <v>388</v>
      </c>
      <c r="I91" s="21" t="s">
        <v>383</v>
      </c>
      <c r="J91" s="33" t="s">
        <v>497</v>
      </c>
    </row>
    <row r="92" ht="18.75" customHeight="1" spans="1:10">
      <c r="A92" s="218" t="s">
        <v>330</v>
      </c>
      <c r="B92" s="21" t="s">
        <v>498</v>
      </c>
      <c r="C92" s="21" t="s">
        <v>377</v>
      </c>
      <c r="D92" s="21" t="s">
        <v>378</v>
      </c>
      <c r="E92" s="33" t="s">
        <v>407</v>
      </c>
      <c r="F92" s="21" t="s">
        <v>380</v>
      </c>
      <c r="G92" s="33" t="s">
        <v>499</v>
      </c>
      <c r="H92" s="21" t="s">
        <v>382</v>
      </c>
      <c r="I92" s="21" t="s">
        <v>383</v>
      </c>
      <c r="J92" s="33" t="s">
        <v>500</v>
      </c>
    </row>
    <row r="93" ht="18.75" customHeight="1" spans="1:10">
      <c r="A93" s="218" t="s">
        <v>330</v>
      </c>
      <c r="B93" s="21" t="s">
        <v>498</v>
      </c>
      <c r="C93" s="21" t="s">
        <v>377</v>
      </c>
      <c r="D93" s="21" t="s">
        <v>385</v>
      </c>
      <c r="E93" s="33" t="s">
        <v>390</v>
      </c>
      <c r="F93" s="21" t="s">
        <v>380</v>
      </c>
      <c r="G93" s="33" t="s">
        <v>387</v>
      </c>
      <c r="H93" s="21" t="s">
        <v>388</v>
      </c>
      <c r="I93" s="21" t="s">
        <v>383</v>
      </c>
      <c r="J93" s="33" t="s">
        <v>391</v>
      </c>
    </row>
    <row r="94" ht="18.75" customHeight="1" spans="1:10">
      <c r="A94" s="218" t="s">
        <v>330</v>
      </c>
      <c r="B94" s="21" t="s">
        <v>498</v>
      </c>
      <c r="C94" s="21" t="s">
        <v>377</v>
      </c>
      <c r="D94" s="21" t="s">
        <v>392</v>
      </c>
      <c r="E94" s="33" t="s">
        <v>393</v>
      </c>
      <c r="F94" s="21" t="s">
        <v>380</v>
      </c>
      <c r="G94" s="33" t="s">
        <v>455</v>
      </c>
      <c r="H94" s="21" t="s">
        <v>388</v>
      </c>
      <c r="I94" s="21" t="s">
        <v>383</v>
      </c>
      <c r="J94" s="33" t="s">
        <v>395</v>
      </c>
    </row>
    <row r="95" ht="18.75" customHeight="1" spans="1:10">
      <c r="A95" s="218" t="s">
        <v>330</v>
      </c>
      <c r="B95" s="21" t="s">
        <v>498</v>
      </c>
      <c r="C95" s="21" t="s">
        <v>396</v>
      </c>
      <c r="D95" s="21" t="s">
        <v>397</v>
      </c>
      <c r="E95" s="33" t="s">
        <v>501</v>
      </c>
      <c r="F95" s="21" t="s">
        <v>380</v>
      </c>
      <c r="G95" s="33" t="s">
        <v>502</v>
      </c>
      <c r="H95" s="21"/>
      <c r="I95" s="21" t="s">
        <v>400</v>
      </c>
      <c r="J95" s="33" t="s">
        <v>503</v>
      </c>
    </row>
    <row r="96" ht="18.75" customHeight="1" spans="1:10">
      <c r="A96" s="218" t="s">
        <v>330</v>
      </c>
      <c r="B96" s="21" t="s">
        <v>498</v>
      </c>
      <c r="C96" s="21" t="s">
        <v>402</v>
      </c>
      <c r="D96" s="21" t="s">
        <v>403</v>
      </c>
      <c r="E96" s="33" t="s">
        <v>448</v>
      </c>
      <c r="F96" s="21" t="s">
        <v>404</v>
      </c>
      <c r="G96" s="33" t="s">
        <v>457</v>
      </c>
      <c r="H96" s="21" t="s">
        <v>388</v>
      </c>
      <c r="I96" s="21" t="s">
        <v>383</v>
      </c>
      <c r="J96" s="33" t="s">
        <v>449</v>
      </c>
    </row>
    <row r="97" ht="18.75" customHeight="1" spans="1:10">
      <c r="A97" s="218" t="s">
        <v>360</v>
      </c>
      <c r="B97" s="21" t="s">
        <v>504</v>
      </c>
      <c r="C97" s="21" t="s">
        <v>377</v>
      </c>
      <c r="D97" s="21" t="s">
        <v>378</v>
      </c>
      <c r="E97" s="33" t="s">
        <v>505</v>
      </c>
      <c r="F97" s="21" t="s">
        <v>380</v>
      </c>
      <c r="G97" s="33" t="s">
        <v>506</v>
      </c>
      <c r="H97" s="21" t="s">
        <v>382</v>
      </c>
      <c r="I97" s="21" t="s">
        <v>383</v>
      </c>
      <c r="J97" s="33" t="s">
        <v>507</v>
      </c>
    </row>
    <row r="98" ht="18.75" customHeight="1" spans="1:10">
      <c r="A98" s="218" t="s">
        <v>360</v>
      </c>
      <c r="B98" s="21" t="s">
        <v>504</v>
      </c>
      <c r="C98" s="21" t="s">
        <v>377</v>
      </c>
      <c r="D98" s="21" t="s">
        <v>385</v>
      </c>
      <c r="E98" s="33" t="s">
        <v>390</v>
      </c>
      <c r="F98" s="21" t="s">
        <v>380</v>
      </c>
      <c r="G98" s="33" t="s">
        <v>387</v>
      </c>
      <c r="H98" s="21" t="s">
        <v>388</v>
      </c>
      <c r="I98" s="21" t="s">
        <v>383</v>
      </c>
      <c r="J98" s="33" t="s">
        <v>508</v>
      </c>
    </row>
    <row r="99" ht="18.75" customHeight="1" spans="1:10">
      <c r="A99" s="218" t="s">
        <v>360</v>
      </c>
      <c r="B99" s="21" t="s">
        <v>504</v>
      </c>
      <c r="C99" s="21" t="s">
        <v>377</v>
      </c>
      <c r="D99" s="21" t="s">
        <v>392</v>
      </c>
      <c r="E99" s="33" t="s">
        <v>411</v>
      </c>
      <c r="F99" s="21" t="s">
        <v>380</v>
      </c>
      <c r="G99" s="33" t="s">
        <v>387</v>
      </c>
      <c r="H99" s="21" t="s">
        <v>388</v>
      </c>
      <c r="I99" s="21" t="s">
        <v>383</v>
      </c>
      <c r="J99" s="33" t="s">
        <v>509</v>
      </c>
    </row>
    <row r="100" ht="18.75" customHeight="1" spans="1:10">
      <c r="A100" s="218" t="s">
        <v>360</v>
      </c>
      <c r="B100" s="21" t="s">
        <v>504</v>
      </c>
      <c r="C100" s="21" t="s">
        <v>396</v>
      </c>
      <c r="D100" s="21" t="s">
        <v>397</v>
      </c>
      <c r="E100" s="33" t="s">
        <v>510</v>
      </c>
      <c r="F100" s="21" t="s">
        <v>380</v>
      </c>
      <c r="G100" s="33" t="s">
        <v>511</v>
      </c>
      <c r="H100" s="21" t="s">
        <v>388</v>
      </c>
      <c r="I100" s="21" t="s">
        <v>400</v>
      </c>
      <c r="J100" s="33" t="s">
        <v>512</v>
      </c>
    </row>
    <row r="101" ht="18.75" customHeight="1" spans="1:10">
      <c r="A101" s="218" t="s">
        <v>360</v>
      </c>
      <c r="B101" s="21" t="s">
        <v>504</v>
      </c>
      <c r="C101" s="21" t="s">
        <v>402</v>
      </c>
      <c r="D101" s="21" t="s">
        <v>403</v>
      </c>
      <c r="E101" s="33" t="s">
        <v>513</v>
      </c>
      <c r="F101" s="21" t="s">
        <v>404</v>
      </c>
      <c r="G101" s="33" t="s">
        <v>394</v>
      </c>
      <c r="H101" s="21" t="s">
        <v>388</v>
      </c>
      <c r="I101" s="21" t="s">
        <v>383</v>
      </c>
      <c r="J101" s="33" t="s">
        <v>514</v>
      </c>
    </row>
    <row r="102" ht="18.75" customHeight="1" spans="1:10">
      <c r="A102" s="218" t="s">
        <v>360</v>
      </c>
      <c r="B102" s="21" t="s">
        <v>504</v>
      </c>
      <c r="C102" s="21" t="s">
        <v>402</v>
      </c>
      <c r="D102" s="21" t="s">
        <v>403</v>
      </c>
      <c r="E102" s="33" t="s">
        <v>427</v>
      </c>
      <c r="F102" s="21" t="s">
        <v>404</v>
      </c>
      <c r="G102" s="33" t="s">
        <v>394</v>
      </c>
      <c r="H102" s="21" t="s">
        <v>388</v>
      </c>
      <c r="I102" s="21" t="s">
        <v>383</v>
      </c>
      <c r="J102" s="33" t="s">
        <v>515</v>
      </c>
    </row>
    <row r="103" ht="18.75" customHeight="1" spans="1:10">
      <c r="A103" s="218" t="s">
        <v>286</v>
      </c>
      <c r="B103" s="21" t="s">
        <v>516</v>
      </c>
      <c r="C103" s="21" t="s">
        <v>377</v>
      </c>
      <c r="D103" s="21" t="s">
        <v>378</v>
      </c>
      <c r="E103" s="33" t="s">
        <v>517</v>
      </c>
      <c r="F103" s="21" t="s">
        <v>380</v>
      </c>
      <c r="G103" s="33" t="s">
        <v>518</v>
      </c>
      <c r="H103" s="21" t="s">
        <v>382</v>
      </c>
      <c r="I103" s="21" t="s">
        <v>383</v>
      </c>
      <c r="J103" s="33" t="s">
        <v>519</v>
      </c>
    </row>
    <row r="104" ht="18.75" customHeight="1" spans="1:10">
      <c r="A104" s="218" t="s">
        <v>286</v>
      </c>
      <c r="B104" s="21" t="s">
        <v>516</v>
      </c>
      <c r="C104" s="21" t="s">
        <v>377</v>
      </c>
      <c r="D104" s="21" t="s">
        <v>378</v>
      </c>
      <c r="E104" s="33" t="s">
        <v>434</v>
      </c>
      <c r="F104" s="21" t="s">
        <v>404</v>
      </c>
      <c r="G104" s="33" t="s">
        <v>435</v>
      </c>
      <c r="H104" s="21" t="s">
        <v>436</v>
      </c>
      <c r="I104" s="21" t="s">
        <v>383</v>
      </c>
      <c r="J104" s="33" t="s">
        <v>437</v>
      </c>
    </row>
    <row r="105" ht="18.75" customHeight="1" spans="1:10">
      <c r="A105" s="218" t="s">
        <v>286</v>
      </c>
      <c r="B105" s="21" t="s">
        <v>516</v>
      </c>
      <c r="C105" s="21" t="s">
        <v>377</v>
      </c>
      <c r="D105" s="21" t="s">
        <v>385</v>
      </c>
      <c r="E105" s="33" t="s">
        <v>390</v>
      </c>
      <c r="F105" s="21" t="s">
        <v>380</v>
      </c>
      <c r="G105" s="33" t="s">
        <v>387</v>
      </c>
      <c r="H105" s="21" t="s">
        <v>388</v>
      </c>
      <c r="I105" s="21" t="s">
        <v>383</v>
      </c>
      <c r="J105" s="33" t="s">
        <v>520</v>
      </c>
    </row>
    <row r="106" ht="18.75" customHeight="1" spans="1:10">
      <c r="A106" s="218" t="s">
        <v>286</v>
      </c>
      <c r="B106" s="21" t="s">
        <v>516</v>
      </c>
      <c r="C106" s="21" t="s">
        <v>377</v>
      </c>
      <c r="D106" s="21" t="s">
        <v>385</v>
      </c>
      <c r="E106" s="33" t="s">
        <v>438</v>
      </c>
      <c r="F106" s="21" t="s">
        <v>404</v>
      </c>
      <c r="G106" s="33" t="s">
        <v>387</v>
      </c>
      <c r="H106" s="21" t="s">
        <v>388</v>
      </c>
      <c r="I106" s="21" t="s">
        <v>383</v>
      </c>
      <c r="J106" s="33" t="s">
        <v>439</v>
      </c>
    </row>
    <row r="107" ht="18.75" customHeight="1" spans="1:10">
      <c r="A107" s="218" t="s">
        <v>286</v>
      </c>
      <c r="B107" s="21" t="s">
        <v>516</v>
      </c>
      <c r="C107" s="21" t="s">
        <v>377</v>
      </c>
      <c r="D107" s="21" t="s">
        <v>392</v>
      </c>
      <c r="E107" s="33" t="s">
        <v>411</v>
      </c>
      <c r="F107" s="21" t="s">
        <v>380</v>
      </c>
      <c r="G107" s="33" t="s">
        <v>394</v>
      </c>
      <c r="H107" s="21" t="s">
        <v>388</v>
      </c>
      <c r="I107" s="21" t="s">
        <v>383</v>
      </c>
      <c r="J107" s="33" t="s">
        <v>521</v>
      </c>
    </row>
    <row r="108" ht="18.75" customHeight="1" spans="1:10">
      <c r="A108" s="218" t="s">
        <v>286</v>
      </c>
      <c r="B108" s="21" t="s">
        <v>516</v>
      </c>
      <c r="C108" s="21" t="s">
        <v>396</v>
      </c>
      <c r="D108" s="21" t="s">
        <v>413</v>
      </c>
      <c r="E108" s="33" t="s">
        <v>441</v>
      </c>
      <c r="F108" s="21" t="s">
        <v>380</v>
      </c>
      <c r="G108" s="33" t="s">
        <v>522</v>
      </c>
      <c r="H108" s="21" t="s">
        <v>482</v>
      </c>
      <c r="I108" s="21" t="s">
        <v>400</v>
      </c>
      <c r="J108" s="33" t="s">
        <v>523</v>
      </c>
    </row>
    <row r="109" ht="18.75" customHeight="1" spans="1:10">
      <c r="A109" s="218" t="s">
        <v>286</v>
      </c>
      <c r="B109" s="21" t="s">
        <v>516</v>
      </c>
      <c r="C109" s="21" t="s">
        <v>396</v>
      </c>
      <c r="D109" s="21" t="s">
        <v>397</v>
      </c>
      <c r="E109" s="33" t="s">
        <v>444</v>
      </c>
      <c r="F109" s="21" t="s">
        <v>404</v>
      </c>
      <c r="G109" s="33" t="s">
        <v>457</v>
      </c>
      <c r="H109" s="21" t="s">
        <v>388</v>
      </c>
      <c r="I109" s="21" t="s">
        <v>383</v>
      </c>
      <c r="J109" s="33" t="s">
        <v>445</v>
      </c>
    </row>
    <row r="110" ht="18.75" customHeight="1" spans="1:10">
      <c r="A110" s="218" t="s">
        <v>286</v>
      </c>
      <c r="B110" s="21" t="s">
        <v>516</v>
      </c>
      <c r="C110" s="21" t="s">
        <v>396</v>
      </c>
      <c r="D110" s="21" t="s">
        <v>397</v>
      </c>
      <c r="E110" s="33" t="s">
        <v>524</v>
      </c>
      <c r="F110" s="21" t="s">
        <v>380</v>
      </c>
      <c r="G110" s="33" t="s">
        <v>418</v>
      </c>
      <c r="H110" s="21"/>
      <c r="I110" s="21" t="s">
        <v>400</v>
      </c>
      <c r="J110" s="33" t="s">
        <v>525</v>
      </c>
    </row>
    <row r="111" ht="18.75" customHeight="1" spans="1:10">
      <c r="A111" s="218" t="s">
        <v>286</v>
      </c>
      <c r="B111" s="21" t="s">
        <v>516</v>
      </c>
      <c r="C111" s="21" t="s">
        <v>402</v>
      </c>
      <c r="D111" s="21" t="s">
        <v>403</v>
      </c>
      <c r="E111" s="33" t="s">
        <v>448</v>
      </c>
      <c r="F111" s="21" t="s">
        <v>404</v>
      </c>
      <c r="G111" s="33" t="s">
        <v>394</v>
      </c>
      <c r="H111" s="21" t="s">
        <v>388</v>
      </c>
      <c r="I111" s="21" t="s">
        <v>383</v>
      </c>
      <c r="J111" s="33" t="s">
        <v>449</v>
      </c>
    </row>
    <row r="112" ht="18.75" customHeight="1" spans="1:10">
      <c r="A112" s="218" t="s">
        <v>340</v>
      </c>
      <c r="B112" s="21" t="s">
        <v>406</v>
      </c>
      <c r="C112" s="21" t="s">
        <v>377</v>
      </c>
      <c r="D112" s="21" t="s">
        <v>378</v>
      </c>
      <c r="E112" s="33" t="s">
        <v>526</v>
      </c>
      <c r="F112" s="21" t="s">
        <v>380</v>
      </c>
      <c r="G112" s="33" t="s">
        <v>432</v>
      </c>
      <c r="H112" s="21" t="s">
        <v>382</v>
      </c>
      <c r="I112" s="21" t="s">
        <v>383</v>
      </c>
      <c r="J112" s="33" t="s">
        <v>527</v>
      </c>
    </row>
    <row r="113" ht="18.75" customHeight="1" spans="1:10">
      <c r="A113" s="218" t="s">
        <v>340</v>
      </c>
      <c r="B113" s="21" t="s">
        <v>406</v>
      </c>
      <c r="C113" s="21" t="s">
        <v>377</v>
      </c>
      <c r="D113" s="21" t="s">
        <v>385</v>
      </c>
      <c r="E113" s="33" t="s">
        <v>528</v>
      </c>
      <c r="F113" s="21" t="s">
        <v>404</v>
      </c>
      <c r="G113" s="33" t="s">
        <v>529</v>
      </c>
      <c r="H113" s="21" t="s">
        <v>388</v>
      </c>
      <c r="I113" s="21" t="s">
        <v>383</v>
      </c>
      <c r="J113" s="33" t="s">
        <v>530</v>
      </c>
    </row>
    <row r="114" ht="18.75" customHeight="1" spans="1:10">
      <c r="A114" s="218" t="s">
        <v>340</v>
      </c>
      <c r="B114" s="21" t="s">
        <v>406</v>
      </c>
      <c r="C114" s="21" t="s">
        <v>377</v>
      </c>
      <c r="D114" s="21" t="s">
        <v>392</v>
      </c>
      <c r="E114" s="33" t="s">
        <v>411</v>
      </c>
      <c r="F114" s="21" t="s">
        <v>380</v>
      </c>
      <c r="G114" s="33" t="s">
        <v>394</v>
      </c>
      <c r="H114" s="21" t="s">
        <v>388</v>
      </c>
      <c r="I114" s="21" t="s">
        <v>383</v>
      </c>
      <c r="J114" s="33" t="s">
        <v>412</v>
      </c>
    </row>
    <row r="115" ht="18.75" customHeight="1" spans="1:10">
      <c r="A115" s="218" t="s">
        <v>340</v>
      </c>
      <c r="B115" s="21" t="s">
        <v>406</v>
      </c>
      <c r="C115" s="21" t="s">
        <v>396</v>
      </c>
      <c r="D115" s="21" t="s">
        <v>413</v>
      </c>
      <c r="E115" s="33" t="s">
        <v>414</v>
      </c>
      <c r="F115" s="21" t="s">
        <v>380</v>
      </c>
      <c r="G115" s="33" t="s">
        <v>415</v>
      </c>
      <c r="H115" s="21" t="s">
        <v>482</v>
      </c>
      <c r="I115" s="21" t="s">
        <v>400</v>
      </c>
      <c r="J115" s="33" t="s">
        <v>416</v>
      </c>
    </row>
    <row r="116" ht="18.75" customHeight="1" spans="1:10">
      <c r="A116" s="218" t="s">
        <v>340</v>
      </c>
      <c r="B116" s="21" t="s">
        <v>406</v>
      </c>
      <c r="C116" s="21" t="s">
        <v>396</v>
      </c>
      <c r="D116" s="21" t="s">
        <v>397</v>
      </c>
      <c r="E116" s="33" t="s">
        <v>417</v>
      </c>
      <c r="F116" s="21" t="s">
        <v>380</v>
      </c>
      <c r="G116" s="33" t="s">
        <v>418</v>
      </c>
      <c r="H116" s="21"/>
      <c r="I116" s="21" t="s">
        <v>400</v>
      </c>
      <c r="J116" s="33" t="s">
        <v>419</v>
      </c>
    </row>
    <row r="117" ht="18.75" customHeight="1" spans="1:10">
      <c r="A117" s="218" t="s">
        <v>340</v>
      </c>
      <c r="B117" s="21" t="s">
        <v>406</v>
      </c>
      <c r="C117" s="21" t="s">
        <v>396</v>
      </c>
      <c r="D117" s="21" t="s">
        <v>397</v>
      </c>
      <c r="E117" s="33" t="s">
        <v>420</v>
      </c>
      <c r="F117" s="21" t="s">
        <v>380</v>
      </c>
      <c r="G117" s="33" t="s">
        <v>418</v>
      </c>
      <c r="H117" s="21"/>
      <c r="I117" s="21" t="s">
        <v>400</v>
      </c>
      <c r="J117" s="33" t="s">
        <v>421</v>
      </c>
    </row>
    <row r="118" ht="18.75" customHeight="1" spans="1:10">
      <c r="A118" s="218" t="s">
        <v>340</v>
      </c>
      <c r="B118" s="21" t="s">
        <v>406</v>
      </c>
      <c r="C118" s="21" t="s">
        <v>396</v>
      </c>
      <c r="D118" s="21" t="s">
        <v>397</v>
      </c>
      <c r="E118" s="33" t="s">
        <v>422</v>
      </c>
      <c r="F118" s="21" t="s">
        <v>380</v>
      </c>
      <c r="G118" s="33" t="s">
        <v>423</v>
      </c>
      <c r="H118" s="21"/>
      <c r="I118" s="21" t="s">
        <v>400</v>
      </c>
      <c r="J118" s="33" t="s">
        <v>531</v>
      </c>
    </row>
    <row r="119" ht="18.75" customHeight="1" spans="1:10">
      <c r="A119" s="218" t="s">
        <v>340</v>
      </c>
      <c r="B119" s="21" t="s">
        <v>406</v>
      </c>
      <c r="C119" s="21" t="s">
        <v>402</v>
      </c>
      <c r="D119" s="21" t="s">
        <v>403</v>
      </c>
      <c r="E119" s="33" t="s">
        <v>425</v>
      </c>
      <c r="F119" s="21" t="s">
        <v>404</v>
      </c>
      <c r="G119" s="33" t="s">
        <v>394</v>
      </c>
      <c r="H119" s="21" t="s">
        <v>388</v>
      </c>
      <c r="I119" s="21" t="s">
        <v>383</v>
      </c>
      <c r="J119" s="33" t="s">
        <v>426</v>
      </c>
    </row>
    <row r="120" ht="18.75" customHeight="1" spans="1:10">
      <c r="A120" s="218" t="s">
        <v>340</v>
      </c>
      <c r="B120" s="21" t="s">
        <v>406</v>
      </c>
      <c r="C120" s="21" t="s">
        <v>402</v>
      </c>
      <c r="D120" s="21" t="s">
        <v>403</v>
      </c>
      <c r="E120" s="33" t="s">
        <v>427</v>
      </c>
      <c r="F120" s="21" t="s">
        <v>404</v>
      </c>
      <c r="G120" s="33" t="s">
        <v>394</v>
      </c>
      <c r="H120" s="21" t="s">
        <v>388</v>
      </c>
      <c r="I120" s="21" t="s">
        <v>383</v>
      </c>
      <c r="J120" s="33" t="s">
        <v>428</v>
      </c>
    </row>
    <row r="121" ht="18.75" customHeight="1" spans="1:10">
      <c r="A121" s="218" t="s">
        <v>340</v>
      </c>
      <c r="B121" s="21" t="s">
        <v>406</v>
      </c>
      <c r="C121" s="21" t="s">
        <v>402</v>
      </c>
      <c r="D121" s="21" t="s">
        <v>403</v>
      </c>
      <c r="E121" s="33" t="s">
        <v>429</v>
      </c>
      <c r="F121" s="21" t="s">
        <v>404</v>
      </c>
      <c r="G121" s="33" t="s">
        <v>394</v>
      </c>
      <c r="H121" s="21" t="s">
        <v>388</v>
      </c>
      <c r="I121" s="21" t="s">
        <v>383</v>
      </c>
      <c r="J121" s="33" t="s">
        <v>497</v>
      </c>
    </row>
  </sheetData>
  <mergeCells count="28">
    <mergeCell ref="A2:J2"/>
    <mergeCell ref="A3:H3"/>
    <mergeCell ref="A7:A12"/>
    <mergeCell ref="A13:A22"/>
    <mergeCell ref="A23:A32"/>
    <mergeCell ref="A33:A42"/>
    <mergeCell ref="A43:A52"/>
    <mergeCell ref="A53:A62"/>
    <mergeCell ref="A63:A72"/>
    <mergeCell ref="A73:A81"/>
    <mergeCell ref="A82:A91"/>
    <mergeCell ref="A92:A96"/>
    <mergeCell ref="A97:A102"/>
    <mergeCell ref="A103:A111"/>
    <mergeCell ref="A112:A121"/>
    <mergeCell ref="B7:B12"/>
    <mergeCell ref="B13:B22"/>
    <mergeCell ref="B23:B32"/>
    <mergeCell ref="B33:B42"/>
    <mergeCell ref="B43:B52"/>
    <mergeCell ref="B53:B62"/>
    <mergeCell ref="B63:B72"/>
    <mergeCell ref="B73:B81"/>
    <mergeCell ref="B82:B91"/>
    <mergeCell ref="B92:B96"/>
    <mergeCell ref="B97:B102"/>
    <mergeCell ref="B103:B111"/>
    <mergeCell ref="B112:B1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一帆</cp:lastModifiedBy>
  <dcterms:created xsi:type="dcterms:W3CDTF">2025-03-07T08:08:00Z</dcterms:created>
  <dcterms:modified xsi:type="dcterms:W3CDTF">2025-03-11T02:04:04Z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A615B52D0B4E4ECDA80CCA2A55AD2726_12</vt:lpwstr>
  </property>
  <property fmtid="{D5CDD505-2E9C-101B-9397-08002B2CF9AE}" pid="3" name="KSOProductBuildVer">
    <vt:lpwstr>2052-12.1.0.17857</vt:lpwstr>
  </property>
</Properties>
</file>