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<sst xmlns="http://schemas.openxmlformats.org/spreadsheetml/2006/main" count="2312" uniqueCount="679">
  <si>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</si>
  <si>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</si>
  <si>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</si>
  <si>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</si>
  <si>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</si>
  <si>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</si>
  <si>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</si>
  <si>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</si>
  <si>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</si>
  <si>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</si>
  <si>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</si>
  <si>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</si>
  <si>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</si>
  <si>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</si>
  <si>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</si>
  <si>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</si>
  <si>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</si>
  <si>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</si>
  <si>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</si>
  <si>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</si>
  <si>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</si>
  <si>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</si>
  <si>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</si>
  <si>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</si>
  <si>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</si>
  <si>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</si>
  <si>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</si>
  <si>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</si>
  <si>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</si>
  <si>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</si>
  <si>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</si>
  <si>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</si>
  <si>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</si>
  <si>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</si>
  <si>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</si>
  <si>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</si>
  <si>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</si>
  <si>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</si>
  <si>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</si>
  <si>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</si>
  <si>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</si>
  <si>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</si>
  <si>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</si>
  <si>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</si>
  <si>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</si>
  <si>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</si>
  <si>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</si>
  <si>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</si>
  <si>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</si>
  <si>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</si>
  <si>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</si>
  <si>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</si>
  <si>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</si>
  <si>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</si>
  <si>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</si>
  <si>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</si>
  <si>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</si>
  <si>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</si>
  <si>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</si>
  <si>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</si>
  <si>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</si>
  <si>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</si>
  <si>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</si>
  <si>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</si>
  <si>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</si>
  <si>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</si>
  <si>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</si>
  <si>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</si>
  <si>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</si>
  <si>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</si>
  <si>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189</t>
  </si>
  <si>
    <t>中国共产党双江拉祜族佤族布朗族傣族自治县委员会宣传部</t>
  </si>
  <si>
    <t>189001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</si>
  <si>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</si>
  <si>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</si>
  <si>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</si>
  <si>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</si>
  <si>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</si>
  <si>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</si>
  <si>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</si>
  <si>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</si>
  <si>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</si>
  <si>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</si>
  <si>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</si>
  <si>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</si>
  <si>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</si>
  <si>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</si>
  <si>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20133</t>
  </si>
  <si>
    <t>宣传事务</t>
  </si>
  <si>
    <t>2013301</t>
  </si>
  <si>
    <t>行政运行</t>
  </si>
  <si>
    <t>2013399</t>
  </si>
  <si>
    <t>其他宣传事务支出</t>
  </si>
  <si>
    <t>206</t>
  </si>
  <si>
    <t>科学技术支出</t>
  </si>
  <si>
    <t>20607</t>
  </si>
  <si>
    <t>科学技术普及</t>
  </si>
  <si>
    <t>2060799</t>
  </si>
  <si>
    <t>其他科学技术普及支出</t>
  </si>
  <si>
    <t>207</t>
  </si>
  <si>
    <t>文化旅游体育与传媒支出</t>
  </si>
  <si>
    <t>20708</t>
  </si>
  <si>
    <t>广播电视</t>
  </si>
  <si>
    <t>2070899</t>
  </si>
  <si>
    <t>其他广播电视支出</t>
  </si>
  <si>
    <t>20799</t>
  </si>
  <si>
    <t>其他文化旅游体育与传媒支出</t>
  </si>
  <si>
    <t>2079903</t>
  </si>
  <si>
    <t>文化产业发展专项支出</t>
  </si>
  <si>
    <t>2079999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</si>
  <si>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</si>
  <si>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</si>
  <si>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</si>
  <si>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</si>
  <si>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</si>
  <si>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</si>
  <si>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</si>
  <si>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</si>
  <si>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</si>
  <si>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</si>
  <si>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</si>
  <si>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</si>
  <si>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</si>
  <si>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</si>
  <si>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</si>
  <si>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</si>
  <si>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</si>
  <si>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</si>
  <si>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</si>
  <si>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</si>
  <si>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</si>
  <si>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</si>
  <si>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</si>
  <si>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</si>
  <si>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</si>
  <si>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</si>
  <si>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</si>
  <si>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</si>
  <si>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</si>
  <si>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</si>
  <si>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</si>
  <si>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</si>
  <si>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</si>
  <si>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</si>
  <si>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</si>
  <si>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</si>
  <si>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</si>
  <si>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</si>
  <si>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</si>
  <si>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</si>
  <si>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</si>
  <si>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</si>
  <si>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</si>
  <si>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</si>
  <si>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</si>
  <si>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</si>
  <si>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</si>
  <si>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</si>
  <si>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</si>
  <si>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</si>
  <si>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</si>
  <si>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</si>
  <si>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</si>
  <si>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</si>
  <si>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</si>
  <si>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</si>
  <si>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</si>
  <si>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</si>
  <si>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</si>
  <si>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</si>
  <si>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</si>
  <si>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</si>
  <si>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</si>
  <si>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</si>
  <si>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</si>
  <si>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</si>
  <si>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</si>
  <si>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</si>
  <si>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</si>
  <si>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</si>
  <si>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</si>
  <si>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</si>
  <si>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</si>
  <si>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</si>
  <si>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</si>
  <si>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</si>
  <si>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</si>
  <si>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</si>
  <si>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</si>
  <si>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</si>
  <si>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</si>
  <si>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</si>
  <si>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</si>
  <si>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</si>
  <si>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</si>
  <si>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</si>
  <si>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</si>
  <si>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</si>
  <si>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</si>
  <si>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</si>
  <si>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</si>
  <si>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</si>
  <si>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</si>
  <si>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</si>
  <si>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本级财力安排</t>
  </si>
  <si>
    <t>上级资金</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</si>
  <si>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</si>
  <si>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</si>
  <si>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</si>
  <si>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</si>
  <si>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</si>
  <si>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</si>
  <si>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</si>
  <si>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</si>
  <si>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</si>
  <si>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</si>
  <si>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</si>
  <si>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</si>
  <si>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</si>
  <si>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</si>
  <si>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</si>
  <si>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</si>
  <si>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</si>
  <si>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</si>
  <si>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</si>
  <si>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</si>
  <si>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530925210000000002428</t>
  </si>
  <si>
    <t>行政人员工资支出</t>
  </si>
  <si>
    <t>30101</t>
  </si>
  <si>
    <t>基本工资</t>
  </si>
  <si>
    <t>530925210000000002429</t>
  </si>
  <si>
    <t>事业人员工资支出</t>
  </si>
  <si>
    <t>30102</t>
  </si>
  <si>
    <t>津贴补贴</t>
  </si>
  <si>
    <t>530925231100001418536</t>
  </si>
  <si>
    <t>绩效考核奖励（2017年提高标准部分）</t>
  </si>
  <si>
    <t>30103</t>
  </si>
  <si>
    <t>奖金</t>
  </si>
  <si>
    <t>30107</t>
  </si>
  <si>
    <t>绩效工资</t>
  </si>
  <si>
    <t>530925231100001418537</t>
  </si>
  <si>
    <t>绩效工资（2017年提高标准部分）</t>
  </si>
  <si>
    <t>530925210000000002430</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</si>
  <si>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</si>
  <si>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</si>
  <si>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</si>
  <si>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</si>
  <si>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</si>
  <si>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</si>
  <si>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</si>
  <si>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</si>
  <si>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</si>
  <si>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</si>
  <si>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</si>
  <si>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</si>
  <si>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</si>
  <si>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530925210000000002431</t>
  </si>
  <si>
    <t>30113</t>
  </si>
  <si>
    <t>530925231100001418551</t>
  </si>
  <si>
    <t>编制外长聘人员支出</t>
  </si>
  <si>
    <t>30199</t>
  </si>
  <si>
    <t>其他工资福利支出</t>
  </si>
  <si>
    <t>530925210000000002436</t>
  </si>
  <si>
    <t>30217</t>
  </si>
  <si>
    <t>530925210000000002440</t>
  </si>
  <si>
    <t>一般公用经费</t>
  </si>
  <si>
    <t>30211</t>
  </si>
  <si>
    <t>差旅费</t>
  </si>
  <si>
    <t>30201</t>
  </si>
  <si>
    <t>办公费</t>
  </si>
  <si>
    <t>530925210000000002439</t>
  </si>
  <si>
    <t>退休人员公用经费</t>
  </si>
  <si>
    <t>30299</t>
  </si>
  <si>
    <t>其他商品和服务支出</t>
  </si>
  <si>
    <t>530925210000000003013</t>
  </si>
  <si>
    <t>工会经费</t>
  </si>
  <si>
    <t>30228</t>
  </si>
  <si>
    <t>530925210000000002435</t>
  </si>
  <si>
    <t>公务用车运行维护费</t>
  </si>
  <si>
    <t>30231</t>
  </si>
  <si>
    <t>530925210000000002437</t>
  </si>
  <si>
    <t>行政人员公务交通补贴</t>
  </si>
  <si>
    <t>30239</t>
  </si>
  <si>
    <t>其他交通费用</t>
  </si>
  <si>
    <t>530925251100003728270</t>
  </si>
  <si>
    <t>残疾人就业保障金</t>
  </si>
  <si>
    <t>530925241100002203222</t>
  </si>
  <si>
    <t>其他退休费</t>
  </si>
  <si>
    <t>30302</t>
  </si>
  <si>
    <t>退休费</t>
  </si>
  <si>
    <t>530925210000000002432</t>
  </si>
  <si>
    <t>机关事业单位职工遗属生活补助</t>
  </si>
  <si>
    <t>30305</t>
  </si>
  <si>
    <t>生活补助</t>
  </si>
  <si>
    <t>预算05-1表</t>
  </si>
  <si>
    <t>项目分类</t>
  </si>
  <si>
    <t>项目单位</t>
  </si>
  <si>
    <t>经济科目编码</t>
  </si>
  <si>
    <t>经济科目名称</t>
  </si>
  <si>
    <t>本年拨款</t>
  </si>
  <si>
    <t>其中：本次下达</t>
  </si>
  <si>
    <t>2024年广播电视节目地面数据补助资金</t>
  </si>
  <si>
    <t>事业发展类</t>
  </si>
  <si>
    <t>530925241100002867035</t>
  </si>
  <si>
    <t>30213</t>
  </si>
  <si>
    <t>维修（护）费</t>
  </si>
  <si>
    <t>2024年农村免费公益电影放映影片购置资金</t>
  </si>
  <si>
    <t>530925241100002867427</t>
  </si>
  <si>
    <t>2024年农家书屋出版物更新的资金</t>
  </si>
  <si>
    <t>530925241100002867151</t>
  </si>
  <si>
    <t>村寨文化氛围营造专项资金</t>
  </si>
  <si>
    <t>530925210000000002022</t>
  </si>
  <si>
    <t>理论武装工作经费</t>
  </si>
  <si>
    <t>530925210000000002015</t>
  </si>
  <si>
    <t>农村免费公益电影放映场次补助专项资金</t>
  </si>
  <si>
    <t>530925210000000002018</t>
  </si>
  <si>
    <t>聘请“三茶统筹”研究院执行院长聘用金的资金</t>
  </si>
  <si>
    <t>530925241100003098661</t>
  </si>
  <si>
    <t>人才招引三年行动计划安家费补助的经费</t>
  </si>
  <si>
    <t>530925251100003866488</t>
  </si>
  <si>
    <t>社科普及专项资金</t>
  </si>
  <si>
    <t>530925210000000002021</t>
  </si>
  <si>
    <t>省级文明城市复查创建项目建设专项资金</t>
  </si>
  <si>
    <t>530925210000000002012</t>
  </si>
  <si>
    <t>双江自治县“三茶统筹”研究院工作经费</t>
  </si>
  <si>
    <t>530925241100002183266</t>
  </si>
  <si>
    <t>双江自治县对外宣传工作经费</t>
  </si>
  <si>
    <t>530925210000000001687</t>
  </si>
  <si>
    <t>双江自治县广播电视村村通和无线覆盖工程运行维护专项资金</t>
  </si>
  <si>
    <t>530925210000000002014</t>
  </si>
  <si>
    <t>双江自治县群众性精神文明创建项目资金</t>
  </si>
  <si>
    <t>530925251100003694403</t>
  </si>
  <si>
    <t>双江自治县文联工作经费</t>
  </si>
  <si>
    <t>530925241100002200989</t>
  </si>
  <si>
    <t>双江自治县新闻出版（扫黄打非）专项工作专项资金</t>
  </si>
  <si>
    <t>530925210000000002017</t>
  </si>
  <si>
    <t>双江自治县应急广播体系建设维护的经费</t>
  </si>
  <si>
    <t>530925241100002183167</t>
  </si>
  <si>
    <t>文化产业发展专项资金</t>
  </si>
  <si>
    <t>530925210000000002016</t>
  </si>
  <si>
    <t>文学艺术创作经费</t>
  </si>
  <si>
    <t>530925210000000002020</t>
  </si>
  <si>
    <t>中国双江冰岛茶荟线上推广平台建设</t>
  </si>
  <si>
    <t>530925241100003211145</t>
  </si>
  <si>
    <t>预算05-2表</t>
  </si>
  <si>
    <t>单位名称、项目名称</t>
  </si>
  <si>
    <t>项目年度绩效目标</t>
  </si>
  <si>
    <t>一级指标</t>
  </si>
  <si>
    <t>二级指标</t>
  </si>
  <si>
    <t>三级指标</t>
  </si>
  <si>
    <t>指标性质</t>
  </si>
  <si>
    <t>指标值</t>
  </si>
  <si>
    <t>度量单位</t>
  </si>
  <si>
    <t>指标属性</t>
  </si>
  <si>
    <t>指标内容</t>
  </si>
  <si>
    <t>（1）突出“4”个空间布局。围绕“一口、一路、一场所、一庭院”(“一口”指的是村寨入口;“一路”指的是村中道路;“一场所”指的是村寨活动场所;“一庭院”指的是农家庭院)4个重点空间开展村寨文化氛围营造。（2）村口“2”块宣传牌。在村寨入口制作2块固定式宣传栏(有寨门的村寨可以通过悬挂对联的方式开展文化氛围营造)，围绕“党的光辉照边疆、边疆人民心向党”这一主题，以歌颂党、歌颂幸福生活为主要内容，通过对联、标语等形式开展氛围营造。文字内容要符合本村实际，字数不宜过多，通俗易懂，朗朗上口，言简意赅。如:“小小竹篾编满情，寸草春晖是党恩;民族团结睦边邻、携手共创文明村;人勤春来早,致富靠勤劳。”（3）村中道路“6”不少。村寨道路文化氛围营造至少要有“社会主义核心价值观、中国梦、脱贫攻坚、当地特色产业、中华优秀传统文化、少数民族传统文化”等6组内容。以围墙、挡墙、电杆、宣传展板等为载体，通过图说、漫画、顺口溜等直观具体、生动形象、简洁明快，好看好记、易学易懂的形式开展文化氛围营造，每组内容间隔距离在20米左右。（4）活动广场“8”个有。村寨广场文化氛围营造要有“村史简介、村规民约、善行义举榜、公益广告、社会主义核心价值观、法治宣传、移风易俗引导内容、党小组制度”等8项内容。</t>
  </si>
  <si>
    <t>产出指标</t>
  </si>
  <si>
    <t>数量指标</t>
  </si>
  <si>
    <t>宣传活动举办次数</t>
  </si>
  <si>
    <t>&gt;=</t>
  </si>
  <si>
    <t>76</t>
  </si>
  <si>
    <t>次</t>
  </si>
  <si>
    <t>定量指标</t>
  </si>
  <si>
    <t>反映组织宣传活动次数的情况。</t>
  </si>
  <si>
    <t>宣传展板</t>
  </si>
  <si>
    <t>72</t>
  </si>
  <si>
    <t>个</t>
  </si>
  <si>
    <t>质量指标</t>
  </si>
  <si>
    <t>宣传活动覆盖率</t>
  </si>
  <si>
    <t>&lt;=</t>
  </si>
  <si>
    <t>90</t>
  </si>
  <si>
    <t>%</t>
  </si>
  <si>
    <t>反映事实发生与作为宣传事实发生之间的时间差距情况。</t>
  </si>
  <si>
    <t>宣传活动参与率</t>
  </si>
  <si>
    <t>宣传活动参与情况的比率</t>
  </si>
  <si>
    <t>时效指标</t>
  </si>
  <si>
    <t>及时率</t>
  </si>
  <si>
    <t>=</t>
  </si>
  <si>
    <t>成本指标</t>
  </si>
  <si>
    <t>社会成本指标</t>
  </si>
  <si>
    <t>55</t>
  </si>
  <si>
    <t>成本控制率</t>
  </si>
  <si>
    <t>效益指标</t>
  </si>
  <si>
    <t>社会效益</t>
  </si>
  <si>
    <t>宣传活动参与人次</t>
  </si>
  <si>
    <t>4020</t>
  </si>
  <si>
    <t>人次</t>
  </si>
  <si>
    <t>反映宣传活动参与人次情况。</t>
  </si>
  <si>
    <t>创造良好的文化氛围</t>
  </si>
  <si>
    <t>效果明显</t>
  </si>
  <si>
    <t>定性指标</t>
  </si>
  <si>
    <t>满意度指标</t>
  </si>
  <si>
    <t>服务对象满意度</t>
  </si>
  <si>
    <t>社会公众满意度</t>
  </si>
  <si>
    <t>反映社会公众对宣传的满意程度。</t>
  </si>
  <si>
    <t>2025年通过聘请茶学讲师、农艺师，现任中国茶叶流通协会副秘书长、中国国际茶文化研究会理事、云南省茶叶流通协会驻会副会长、云南省“一县一业”茶产业专家组成员、云南省农业现代化重点产业(茶产业)专家组专家徐亚和同志为双江自治县“三茶统筹”研究院执行院长(编外)，达到提升茶品牌质量，增加农民收入。</t>
  </si>
  <si>
    <t>打造线上推广平台</t>
  </si>
  <si>
    <t>1.00</t>
  </si>
  <si>
    <t>按照三级指标内容补充</t>
  </si>
  <si>
    <t>中国双江冰岛茶荟共发布短视频</t>
  </si>
  <si>
    <t>87.00</t>
  </si>
  <si>
    <t>条</t>
  </si>
  <si>
    <t>提升茶文化五化建设增长率</t>
  </si>
  <si>
    <t>3.00</t>
  </si>
  <si>
    <t>经济成本指标</t>
  </si>
  <si>
    <t>经济效益</t>
  </si>
  <si>
    <t>中国双江冰岛茶荟”开通直播带货</t>
  </si>
  <si>
    <t>298</t>
  </si>
  <si>
    <t>万元</t>
  </si>
  <si>
    <t>茶叶品质鉴评技术培训</t>
  </si>
  <si>
    <t>340</t>
  </si>
  <si>
    <t>95</t>
  </si>
  <si>
    <t>2025年深化拓展新时代文明实践中心（所、站）建设，培育一批有特色的志愿服务品牌。创新工作载体，进一步增强精神文明创建的吸引力、感染力；巩固提升“强基行动”成果，持续推进新时代廉洁文化建设。</t>
  </si>
  <si>
    <t>新时代文明实践中心全年开展集中性活动数量</t>
  </si>
  <si>
    <t>50</t>
  </si>
  <si>
    <t>反映制作宣传横幅、宣传册等的数量情况。</t>
  </si>
  <si>
    <t>文明实践志愿者骨干培训覆盖率</t>
  </si>
  <si>
    <t>项目的活动内容和形式</t>
  </si>
  <si>
    <t>多样性</t>
  </si>
  <si>
    <t>资金及时支付率</t>
  </si>
  <si>
    <t>反映资金支付情况</t>
  </si>
  <si>
    <t>项目按时完成率</t>
  </si>
  <si>
    <t>反映项目建设完成情况</t>
  </si>
  <si>
    <t>阵地平台整合效果</t>
  </si>
  <si>
    <t>稳步提升</t>
  </si>
  <si>
    <t>可持续影响</t>
  </si>
  <si>
    <t>城市文明程度和群众幸福指数增长率</t>
  </si>
  <si>
    <t>城市文明程度和群众幸福指数</t>
  </si>
  <si>
    <t>人民群众对文明实践工作的满意度</t>
  </si>
  <si>
    <t>2025年以“三茶统筹”为主题的宣传活动取得明显成效，官方抖音账号“中国双江冰岛茶荟”共发布短视频87条，其中阅读量达100万+的作品1条。借文坛名家宣传推介双江茶资源和茶文化。官方抖音账号“中国双江冰岛茶荟”开通直播带货，共直播68场，成交额298万元，单场最高销售额20.3万元。</t>
  </si>
  <si>
    <t>完成“1233N”规划</t>
  </si>
  <si>
    <t>9</t>
  </si>
  <si>
    <t>反映建设绿美茶区、绿美景区，加快推进茶旅融合发展</t>
  </si>
  <si>
    <t>提升茶文化“五化”建设增长率</t>
  </si>
  <si>
    <t>反映茶文化提升情况</t>
  </si>
  <si>
    <t>“三茶统筹”工作项目绩效自评报告</t>
  </si>
  <si>
    <t>“清、敬、和、美”的核心价值理念</t>
  </si>
  <si>
    <t>明显提高</t>
  </si>
  <si>
    <t>反映清、敬、和、美”的核心价值理念</t>
  </si>
  <si>
    <t>收益群众服务满意度</t>
  </si>
  <si>
    <t>反映收益群众服务满意情况</t>
  </si>
  <si>
    <t>2025年加强文艺人才发现、培训及培养，在县内举办文艺培训班不少于2期，培训人数不少于200人，选送各专业门类文艺家到上级文联及协会参加专业学习培训不少于10人。</t>
  </si>
  <si>
    <t>发布稿件数量</t>
  </si>
  <si>
    <t>期</t>
  </si>
  <si>
    <t>反映通过相关媒体、网络等发布或推送稿件的篇数情况。</t>
  </si>
  <si>
    <t>发布稿件（短视频）原创率</t>
  </si>
  <si>
    <t>98</t>
  </si>
  <si>
    <t>发布稿件（短视频）原创率=发布或推送的原创稿件（短视频）数量/发布或推送的稿件（短视频）总数量*100%
适用于有原创要求的稿件或短视频，如购买信息、转载等没有自创要求的不适用该指标。</t>
  </si>
  <si>
    <t>文艺创造热情</t>
  </si>
  <si>
    <t>显著提升</t>
  </si>
  <si>
    <t>中共双江自治县委宣传部关于办好《中共双江自治县委宣传部关于办好文艺刊物的请示》领导批示</t>
  </si>
  <si>
    <t>报刊（杂志、公众号）订阅区域增长率</t>
  </si>
  <si>
    <t>反映宣传辐射区域范围增长情况。
报刊（杂志、公众号）订阅区域增长率=（本年订阅区域量-上年订阅区域量）/上年订阅区域量*100%</t>
  </si>
  <si>
    <t>2025年省级文明城市每三年创建命名一届。在三年创建周期内，根据《云南省文明城市测评体系》，省文明办前两年委托州（市）文明办对培育城市进行年度测评，省文明办第三年进行综合测评，依据综合测评成绩（≥85 分）确定新一届省级文明城市。省级文明城市申报的前提条件必须是国家卫生县城或达到国家卫生县城标准。</t>
  </si>
  <si>
    <t>每届省级文明城市创建时间</t>
  </si>
  <si>
    <t>年</t>
  </si>
  <si>
    <t>省文明办第三年进行综合测评</t>
  </si>
  <si>
    <t>公益广告和宣传标语</t>
  </si>
  <si>
    <t>400</t>
  </si>
  <si>
    <t>积极培育和践行社会主义核心价值观，把社会主义核心价值观融入社会生活各领域</t>
  </si>
  <si>
    <t>市级文明村创建</t>
  </si>
  <si>
    <t>19</t>
  </si>
  <si>
    <t>按照全国文明村镇、文明单位、文明校园的创建要求，积极深入乡镇、（社区）、部门，指导服务精神文明创建工作，力争把忙糯乡忙糯村、勐勐小学申报成为全国文明村、全国文明校园</t>
  </si>
  <si>
    <t>群众性精神文明创建</t>
  </si>
  <si>
    <t>成功创建市级文明乡镇2个，文明村19个，文明单位7个，文明校园13个；培育省级文明村2个、省级文明单位2个，省级文明中学1所，省级文明小学3所</t>
  </si>
  <si>
    <t>省级文明城市年度测评</t>
  </si>
  <si>
    <t>圆满完成</t>
  </si>
  <si>
    <t>培育省级文明村2个、省级文明单位2个，省级文明中学1所，省级文明小学3所；目前，6乡镇已全部创建成为县级以上文明乡（镇）；县级以上文明村61个（行政村），占全县75个行政村的81.3%；</t>
  </si>
  <si>
    <t>基层群众对精神文明创建活动满意度</t>
  </si>
  <si>
    <t>展理论常态化进基层的有效途径，深入开展文化、科技、卫生三下乡活动，迅速掀起学习习近平新时代中国特色社会主义思想和党的二十大精神的热潮，形成理论掌握群众、群众运用理论的生动局面，让党的创新理论飞入寻常百姓家</t>
  </si>
  <si>
    <t>2025年加强村村通、户户通工程维护管理工作，支持乡（镇）运营维护培训经费和设备终端。开展技术培训8期，培训人员110余人。加大广播电视发射台站巡查维护力度，对全县3个中央节目补点站和9个地方节目补点站总计12个台站进行巡查维护3次，确保广播电视台站运行安全。加快推进全县应急广播体系建设，规划储备全县广播电视安全播出综合监控平台建设、民语译播工作站、县广播电视发射台迁建等项目。</t>
  </si>
  <si>
    <t>广播电视节目播出时间</t>
  </si>
  <si>
    <t>12</t>
  </si>
  <si>
    <t>月</t>
  </si>
  <si>
    <t>反映广播电视节目播出时间</t>
  </si>
  <si>
    <t>无线（数字）播出设备的技术运行故障率</t>
  </si>
  <si>
    <t>反映信息系统相关数据安全的保障情况。</t>
  </si>
  <si>
    <t>平均发射功率</t>
  </si>
  <si>
    <t>反映广播电视发射发射设备的运行情况</t>
  </si>
  <si>
    <t>收听收看中央广播电视节目无线覆盖（数字）节目覆盖</t>
  </si>
  <si>
    <t>套</t>
  </si>
  <si>
    <t>反映信息系统全年正常运行时间情况。</t>
  </si>
  <si>
    <t>系统正常使用年限</t>
  </si>
  <si>
    <t>反映系统正常使用期限。</t>
  </si>
  <si>
    <t>使用人员满意度</t>
  </si>
  <si>
    <t>95以上</t>
  </si>
  <si>
    <t>反映使用对象对信息系统使用的满意度。
使用人员满意度=（对信息系统满意的使用人员/问卷调查人数）*100%</t>
  </si>
  <si>
    <t>为认真贯彻落实好《临沧市人才招引三年行动计划（2023—2025年）》（临党人才〔2023〕6号）中关于“招引的人才，博士研究生学历的给予一次性安家补助 4万元；硕士研究生学历的给予一次性安家补助 2万元； “双一流”高校全日制本科学历的给予一次性安家补助1万元；</t>
  </si>
  <si>
    <t>一次性安家补助</t>
  </si>
  <si>
    <t>“双一流”高校全日制本科学历的
给予一次性安家补助1万元</t>
  </si>
  <si>
    <t xml:space="preserve"> 双一流高校全日制本科学历人员</t>
  </si>
  <si>
    <t>人</t>
  </si>
  <si>
    <t>“双一流”高校全日制本科学历的给予一次性安家补助1万元</t>
  </si>
  <si>
    <t>人才引进工作效率</t>
  </si>
  <si>
    <t>一次性安家补助经费列入 2025年部门预算</t>
  </si>
  <si>
    <t>进一步提高工作效率</t>
  </si>
  <si>
    <t>明显提升</t>
  </si>
  <si>
    <t>临沧市财政局关于编制市级部门2025—2027年支出规划和 2025年部门预算的通知</t>
  </si>
  <si>
    <t>人才引进人员满意度</t>
  </si>
  <si>
    <t>《临沧市人才招引三年行动计划（2023—2025年）》（临党人才〔2023〕6号）</t>
  </si>
  <si>
    <t xml:space="preserve">2025年我县文化产业发展，深化文旅融合，推荐申报省级文化企业扶持项目1个，推荐申报云南省艺术家“第二居所”培育建设单位1个，助推传统技艺与现代产业融合发展。组织开展歌舞精品节目培育打造工作，报送《翁央尔》《打歌来》2个歌舞精品节目，优秀歌舞创作表演人才5人。组织2家文化企业参加创意云南文化产业博览会；由县民族文化工作队选送的传统类布朗族舞蹈节目《濮韵.克广（布朗族蜂桶鼓舞）》，在“云南省第十三届民族民间歌舞乐展演活动”中荣获铜奖；邦丙乡布朗族蜂桶鼓舞被省文化和旅游厅评为2023—2025年度“云南民间文化艺术之乡”。
</t>
  </si>
  <si>
    <t>推广项目精品</t>
  </si>
  <si>
    <t>反映推广项目实际推广的项目数量。</t>
  </si>
  <si>
    <t>资金足额支付率</t>
  </si>
  <si>
    <t>文化影响力覆盖面</t>
  </si>
  <si>
    <t>85</t>
  </si>
  <si>
    <t>文化产业增加值情况</t>
  </si>
  <si>
    <t>明显增长</t>
  </si>
  <si>
    <t>参加创意云南文化产业博览会</t>
  </si>
  <si>
    <t>逐步提升</t>
  </si>
  <si>
    <t>示范推广数量</t>
  </si>
  <si>
    <t>反映项目成果的示范推广成效。</t>
  </si>
  <si>
    <t>项目推广总体满意度</t>
  </si>
  <si>
    <t>反映服务对象对科技推广工作整体满意度。
服务对象满意度=（对科研推广效果整体满意的人数/问卷调查人数）*100%。</t>
  </si>
  <si>
    <t>2025年持续把学习宣传贯彻习近平新时代中国特色社会主义思想和党的二十大精神作为今后一段时期的重点任务，主动谋划开展好学习宣传工作，认真组织开展好理论研究、宣传宣讲、氛围营造、新闻宣传等各项工作，推动习近平新时代中国特色社会主义思想和党的二十大精神落地生根、深入人心。</t>
  </si>
  <si>
    <t>200</t>
  </si>
  <si>
    <t>理论学习中心组开展集中学习</t>
  </si>
  <si>
    <t>462</t>
  </si>
  <si>
    <t>场</t>
  </si>
  <si>
    <t>错漏率=发生错漏的宣传信息条数/发布信息总条数*100%</t>
  </si>
  <si>
    <t>错漏率</t>
  </si>
  <si>
    <t>0.5</t>
  </si>
  <si>
    <t>理论学习错漏率</t>
  </si>
  <si>
    <t>资金及时支付情况</t>
  </si>
  <si>
    <t>宣传活动按时完成率</t>
  </si>
  <si>
    <t>3500</t>
  </si>
  <si>
    <t>提升理论宣传影响力</t>
  </si>
  <si>
    <t>提高理论宣传覆盖面</t>
  </si>
  <si>
    <t>2025年全县有农村放影队员5人，勐库一个队有16个村委会。还有4个放映队每个队负责14个村委会。全县有任务电影72个村委会，3个社区， 803个村民小组，有一个双江农场管理委员会，一个勐库华侨管理区，全县共有总户数52218户，总人口172537人，有399个放映点，全县有放映任务完成农村电影放映789场，其中民语片637场，其中五个科教片折一场故事片。平均每个放映点达2.2场次</t>
  </si>
  <si>
    <t>举办公益演出的场次</t>
  </si>
  <si>
    <t>789</t>
  </si>
  <si>
    <t>反映年度举办公益演出的场次情况。</t>
  </si>
  <si>
    <t>平均每村电影放映场次</t>
  </si>
  <si>
    <t>观影人数</t>
  </si>
  <si>
    <t>47300</t>
  </si>
  <si>
    <t>观看农村电影人数情况</t>
  </si>
  <si>
    <t>群众对农村电影放映认知度</t>
  </si>
  <si>
    <t>反映群众对农村电影工作的熟悉程度</t>
  </si>
  <si>
    <t>场次覆盖率</t>
  </si>
  <si>
    <t>反映农村电影放映情况</t>
  </si>
  <si>
    <t>补助资金及时支付率</t>
  </si>
  <si>
    <t>及时率=在规定时间内完成的公益演出场次/计划举办的公益演出的场次*100%</t>
  </si>
  <si>
    <t>反映项目完成的进度</t>
  </si>
  <si>
    <t>元</t>
  </si>
  <si>
    <t>补助资金标准</t>
  </si>
  <si>
    <t>群众文化活动参加人次增长率</t>
  </si>
  <si>
    <t>反映观看节目的观众人次增长情况。</t>
  </si>
  <si>
    <t>文化意识、艺术素养提升</t>
  </si>
  <si>
    <t>反映群众文化意识情况</t>
  </si>
  <si>
    <t>群众对国家基本公共文化服务满意度</t>
  </si>
  <si>
    <t>群众满意度情况</t>
  </si>
  <si>
    <t>“云南省作家协会双江文学创作生活基地”在双江自治县景亢村挂牌成立，这是临沧市首个省级文艺创作“孵化”基地，是著名文学艺术家在临沧采风创作的“第二居所”，在持续深入学习贯彻习近平文化思想过程中，双江县委、县人民政府聚焦新征程上全县茶文化工作面临的挑战、存在的难题，聚焦培养人才、推出作品的主要目标和重点任务，聚焦提升“茶文化、茶产业、茶科技”深度融合双江模式的传播力、影响力</t>
  </si>
  <si>
    <t>组织开展“义务写春联、送福进万家”活动</t>
  </si>
  <si>
    <t>反映群众积极参与情况</t>
  </si>
  <si>
    <t>群众参加文联活动</t>
  </si>
  <si>
    <t>逐年提高</t>
  </si>
  <si>
    <t>组织创作采风活动</t>
  </si>
  <si>
    <t>2024年“一品冰岛  茶香双江”最美茶山行
采风创作活动总结</t>
  </si>
  <si>
    <t>展示双江经济社会发展取得的巨大成就</t>
  </si>
  <si>
    <t>展示双江经济社会发展情况</t>
  </si>
  <si>
    <t>人民群众满意度的指标</t>
  </si>
  <si>
    <t>说明人民群众满意情况</t>
  </si>
  <si>
    <t>2025年通过每年投入项目运行维护费，包括：设备维护费、设备损耗补充、网络费用、巡检维护费用，达到应急广播正常运行的效果。</t>
  </si>
  <si>
    <t>20户以上自然村终端设备</t>
  </si>
  <si>
    <t>276</t>
  </si>
  <si>
    <t>按照建设完成情况</t>
  </si>
  <si>
    <t>对361个终端的维护率</t>
  </si>
  <si>
    <t>100</t>
  </si>
  <si>
    <t>按照维护完成情况</t>
  </si>
  <si>
    <t>提升公共服务和应急管理效能增长率</t>
  </si>
  <si>
    <t>3%</t>
  </si>
  <si>
    <t>反应宣传先进文化和提升公共效能的情况</t>
  </si>
  <si>
    <t>95%</t>
  </si>
  <si>
    <t>反映收益群众的满意情况</t>
  </si>
  <si>
    <t>2025年开展：1.社会科学普及宣传周在勐库镇公弄村启动，县布朗族研究会被授予“临沧市社科普及基地”；2.开展全面建成小康社会“百城千县万村”调研，撰写上报调研报告5篇，其中有1篇被市级推荐参加省级优秀调研报告评选；3.组织开展2020年“云南省社科专家双江行”调研咨询活动，10余名专家为我县经济社会发展把脉，建言献策。组织全县业余文艺演出队开展好“彩云之南等你来”夜间群众文艺演出活动171场次，观众人数7.2万余人次;组织全县书画爱好者协会、县老干部书画协会开展“义务写春联、送福进万家”活动，送出春联、“福”字2260余幅。</t>
  </si>
  <si>
    <t>培训参加人次</t>
  </si>
  <si>
    <t>685</t>
  </si>
  <si>
    <t>反映预算部门（单位）组织开展各类培训的人次。</t>
  </si>
  <si>
    <t>组织社科专家活动</t>
  </si>
  <si>
    <t>组织社科专家活动情况</t>
  </si>
  <si>
    <t>调研报告成果转化率</t>
  </si>
  <si>
    <t>96</t>
  </si>
  <si>
    <t>反映预算部门（单位）组织开展各类培训中预计参训情况。
参训率=（年参训人数/应参训人数）*100%。</t>
  </si>
  <si>
    <t>参训率</t>
  </si>
  <si>
    <t>社科人员开展培训的情况</t>
  </si>
  <si>
    <t>反映该项目资金拨付情况</t>
  </si>
  <si>
    <t>反映项目完成的进度。</t>
  </si>
  <si>
    <t>45</t>
  </si>
  <si>
    <t>科技知识提高点</t>
  </si>
  <si>
    <t>反映参训人员对培训知识等提高</t>
  </si>
  <si>
    <t>社会认知水平</t>
  </si>
  <si>
    <t>群众对社科工作的认识程度</t>
  </si>
  <si>
    <t>参训人员满意度</t>
  </si>
  <si>
    <t>反映参训人员对培训内容、讲师授课、课程设置和培训效果等的满意度。
参训人员满意度=（对培训整体满意的参训人数/参训总人数）*100%</t>
  </si>
  <si>
    <t>2025年扎实开展打击侵权盗版专项整治活动、“护苗·开学季”专项清理整治行动、冬奥版权保护集中行动、印刷企业出版物发行单位安全生产专项检查、“扫黄打非·护苗开学季”专项检查、“护苗联盟·绿书签行动”系列宣传活动，加强政治性有害出版物查堵</t>
  </si>
  <si>
    <t>8</t>
  </si>
  <si>
    <t>深入推进“扫黄打非”进基层</t>
  </si>
  <si>
    <t>反映深入推进“扫黄打非”进基层情况</t>
  </si>
  <si>
    <t>宣传信息的传播率</t>
  </si>
  <si>
    <t>反映事实发生与作为宣传事实情况。</t>
  </si>
  <si>
    <t>项目完成及时率</t>
  </si>
  <si>
    <t>反映项目推进完成情况</t>
  </si>
  <si>
    <t>3800</t>
  </si>
  <si>
    <t>文化市场整治的效果</t>
  </si>
  <si>
    <t>良好</t>
  </si>
  <si>
    <t>反映文化市场整治的效果</t>
  </si>
  <si>
    <t>2025年围绕县委、县政府中心工作，做好主题宣传、典型宣传、成就宣传、形势宣传、文化宣传，充分挖掘各行各业涌现出的先进典型和经验做法，讲好双江故事、传播双江声音、展示双江形象；严格落实“三审三校”等信息发布制度，确保新闻宣传安全。</t>
  </si>
  <si>
    <t>中央媒体刊发双江稿件</t>
  </si>
  <si>
    <t>229</t>
  </si>
  <si>
    <t>省级媒体刊发双江稿件</t>
  </si>
  <si>
    <t>63</t>
  </si>
  <si>
    <t>社交媒体关注数量比例</t>
  </si>
  <si>
    <t>综合排名</t>
  </si>
  <si>
    <t>提升</t>
  </si>
  <si>
    <t>全市综合排名情况</t>
  </si>
  <si>
    <t>项目按时完成情况</t>
  </si>
  <si>
    <t>宣传内容知晓率</t>
  </si>
  <si>
    <t>反映通过抽查方式完成，相关受群众体对宣传内容的知晓程度。
宣传内容知晓率=被调查对象中知晓人数/被调查对象的人数*100%
（具体应用时指标名称根据项目进行具体化，比如具体为重大事件知晓率、宣贯政策知晓率、重要政策知晓率等。）</t>
  </si>
  <si>
    <t>提高知名度</t>
  </si>
  <si>
    <t>国际知名度进一步提高</t>
  </si>
  <si>
    <t>预算06表</t>
  </si>
  <si>
    <t>政府性基金预算支出预算表</t>
  </si>
  <si>
    <t>单位名称：临沧市发展和改革委员会</t>
  </si>
  <si>
    <t>本年政府性基金预算支出</t>
  </si>
  <si>
    <t>说明：本年度无政府性基金预算支出预算，故此表为空表</t>
  </si>
  <si>
    <t>预算07表</t>
  </si>
  <si>
    <t>预算项目</t>
  </si>
  <si>
    <t>采购项目</t>
  </si>
  <si>
    <t>采购目录</t>
  </si>
  <si>
    <t>计量
单位</t>
  </si>
  <si>
    <t>数量</t>
  </si>
  <si>
    <t>面向中小企业预留资金</t>
  </si>
  <si>
    <t>政府性
基金</t>
  </si>
  <si>
    <t>国有资本经营收益</t>
  </si>
  <si>
    <t>财政专户管理的收入</t>
  </si>
  <si>
    <t>复印纸</t>
  </si>
  <si>
    <t>箱</t>
  </si>
  <si>
    <t>基础软件</t>
  </si>
  <si>
    <t>台式电脑</t>
  </si>
  <si>
    <t>台式计算机</t>
  </si>
  <si>
    <t>台</t>
  </si>
  <si>
    <t>公务用车加油服务</t>
  </si>
  <si>
    <t>车辆加油、添加燃料服务</t>
  </si>
  <si>
    <t>项</t>
  </si>
  <si>
    <t>公务用车维修服务</t>
  </si>
  <si>
    <t>车辆维修和保养服务</t>
  </si>
  <si>
    <t>公务用车保险服务</t>
  </si>
  <si>
    <t>机动车保险服务</t>
  </si>
  <si>
    <t>预算08表</t>
  </si>
  <si>
    <t>政府购买服务项目</t>
  </si>
  <si>
    <t>政府购买服务目录</t>
  </si>
  <si>
    <t>说明：本年度无部门政府购买服务预算，故此表为空表</t>
  </si>
  <si>
    <t>预算09-1表</t>
  </si>
  <si>
    <t>单位名称（项目）</t>
  </si>
  <si>
    <t>地区</t>
  </si>
  <si>
    <t>政府性基金</t>
  </si>
  <si>
    <t>-</t>
  </si>
  <si>
    <t>说明：本年度无县对下转移支付预算，故此表为空表</t>
  </si>
  <si>
    <t>预算09-2表</t>
  </si>
  <si>
    <t>说明：本年度无县对下转移支付绩效目标预算，故此表为空表</t>
  </si>
  <si>
    <t>预算10表</t>
  </si>
  <si>
    <t>资产类别</t>
  </si>
  <si>
    <t>资产分类代码.名称</t>
  </si>
  <si>
    <t>资产名称</t>
  </si>
  <si>
    <t>计量单位</t>
  </si>
  <si>
    <t>财政部门批复数（元）</t>
  </si>
  <si>
    <t>单价</t>
  </si>
  <si>
    <t>金额</t>
  </si>
  <si>
    <t>设备</t>
  </si>
  <si>
    <t>无形资产</t>
  </si>
  <si>
    <t>预算11表</t>
  </si>
  <si>
    <t>2025年中央和省、市转移支付补助项目支出预算表</t>
  </si>
  <si>
    <t>上级补助</t>
  </si>
  <si>
    <t>说明：本年度无中央和省、市转移转移支付补助项目支出预算，故此表为空表</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</si>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</sst>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color rgb="FF000000"/>
      <name val="宋体"/>
      <charset val="1"/>
    </font>
    <font>
      <sz val="10"/>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8" fillId="0" borderId="7" xfId="57" applyFont="1" applyFill="1" applyBorder="1" applyAlignment="1" applyProtection="1">
      <alignment horizontal="center" vertical="center" wrapText="1"/>
    </xf>
    <xf numFmtId="181" fontId="2" fillId="0" borderId="7" xfId="0" applyNumberFormat="1" applyFont="1" applyBorder="1" applyAlignment="1" applyProtection="1">
      <alignment horizontal="center" vertical="center" wrapText="1"/>
    </xf>
    <xf numFmtId="180" fontId="9" fillId="0" borderId="7" xfId="56" applyNumberFormat="1" applyFont="1" applyBorder="1" applyAlignment="1" applyProtection="1">
      <alignment horizontal="center" vertical="center"/>
      <protection locked="0"/>
    </xf>
    <xf numFmtId="176" fontId="9" fillId="0" borderId="7" xfId="0" applyNumberFormat="1" applyFont="1" applyBorder="1" applyAlignment="1">
      <alignment horizontal="center" vertical="center"/>
      <protection locked="0"/>
    </xf>
    <xf numFmtId="0" fontId="2" fillId="0" borderId="3" xfId="0" applyFont="1" applyBorder="1" applyAlignment="1">
      <alignment horizontal="center" vertical="center" wrapText="1"/>
      <protection locked="0"/>
    </xf>
    <xf numFmtId="0" fontId="2"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0" fillId="0" borderId="0" xfId="0" applyFont="1" applyAlignment="1">
      <alignment horizontal="center" vertical="top"/>
      <protection locked="0"/>
    </xf>
    <xf numFmtId="0" fontId="2" fillId="0" borderId="0" xfId="0" applyFont="1" applyAlignment="1" applyProtection="1">
      <alignment horizontal="center"/>
    </xf>
    <xf numFmtId="0" fontId="6" fillId="0" borderId="0" xfId="0" applyFont="1" applyAlignment="1" applyProtection="1"/>
    <xf numFmtId="0" fontId="6" fillId="0" borderId="0" xfId="0" applyFont="1" applyAlignment="1" applyProtection="1">
      <alignment horizontal="center"/>
    </xf>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center" vertical="center" wrapText="1"/>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5" fillId="0" borderId="13" xfId="0" applyFont="1" applyBorder="1" applyAlignment="1" applyProtection="1">
      <alignment horizontal="center"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9"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9" fillId="0" borderId="7" xfId="0" applyFont="1" applyBorder="1" applyAlignment="1">
      <alignment horizontal="left" vertical="center" wrapText="1" indent="1"/>
      <protection locked="0"/>
    </xf>
    <xf numFmtId="0" fontId="9"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9"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9" workbookViewId="0">
      <selection activeCell="A9" sqref="$A1:$XFD104857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11"/>
      <c r="C2" s="211"/>
      <c r="D2" s="211"/>
    </row>
    <row r="3" ht="18.75" customHeight="1" spans="1:4">
      <c r="A3" s="41" t="str">
        <f>"单位名称："&amp;"中国共产党双江拉祜族佤族布朗族傣族自治县委员会宣传部"</f>
        <v>单位名称：中国共产党双江拉祜族佤族布朗族傣族自治县委员会宣传部</v>
      </c>
      <c r="B3" s="212"/>
      <c r="C3" s="212"/>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41" t="s">
        <v>6</v>
      </c>
      <c r="B7" s="23">
        <v>7663805.2</v>
      </c>
      <c r="C7" s="141" t="s">
        <v>7</v>
      </c>
      <c r="D7" s="23">
        <v>5499342.6</v>
      </c>
    </row>
    <row r="8" ht="18.75" customHeight="1" spans="1:4">
      <c r="A8" s="141" t="s">
        <v>8</v>
      </c>
      <c r="B8" s="23"/>
      <c r="C8" s="141" t="s">
        <v>9</v>
      </c>
      <c r="D8" s="23"/>
    </row>
    <row r="9" ht="18.75" customHeight="1" spans="1:4">
      <c r="A9" s="141" t="s">
        <v>10</v>
      </c>
      <c r="B9" s="23"/>
      <c r="C9" s="141" t="s">
        <v>11</v>
      </c>
      <c r="D9" s="23"/>
    </row>
    <row r="10" ht="18.75" customHeight="1" spans="1:4">
      <c r="A10" s="141" t="s">
        <v>12</v>
      </c>
      <c r="B10" s="23"/>
      <c r="C10" s="141" t="s">
        <v>13</v>
      </c>
      <c r="D10" s="23"/>
    </row>
    <row r="11" ht="18.75" customHeight="1" spans="1:4">
      <c r="A11" s="213" t="s">
        <v>14</v>
      </c>
      <c r="B11" s="23"/>
      <c r="C11" s="171" t="s">
        <v>15</v>
      </c>
      <c r="D11" s="23"/>
    </row>
    <row r="12" ht="18.75" customHeight="1" spans="1:4">
      <c r="A12" s="174" t="s">
        <v>16</v>
      </c>
      <c r="B12" s="23"/>
      <c r="C12" s="173" t="s">
        <v>17</v>
      </c>
      <c r="D12" s="23">
        <v>20000</v>
      </c>
    </row>
    <row r="13" ht="18.75" customHeight="1" spans="1:4">
      <c r="A13" s="174" t="s">
        <v>18</v>
      </c>
      <c r="B13" s="23"/>
      <c r="C13" s="173" t="s">
        <v>19</v>
      </c>
      <c r="D13" s="23">
        <v>1654621.64</v>
      </c>
    </row>
    <row r="14" ht="18.75" customHeight="1" spans="1:4">
      <c r="A14" s="174" t="s">
        <v>20</v>
      </c>
      <c r="B14" s="23"/>
      <c r="C14" s="173" t="s">
        <v>21</v>
      </c>
      <c r="D14" s="23">
        <v>1043425.08</v>
      </c>
    </row>
    <row r="15" ht="18.75" customHeight="1" spans="1:4">
      <c r="A15" s="174" t="s">
        <v>22</v>
      </c>
      <c r="B15" s="23"/>
      <c r="C15" s="173" t="s">
        <v>23</v>
      </c>
      <c r="D15" s="23">
        <v>238038.04</v>
      </c>
    </row>
    <row r="16" ht="18.75" customHeight="1" spans="1:4">
      <c r="A16" s="174" t="s">
        <v>24</v>
      </c>
      <c r="B16" s="23"/>
      <c r="C16" s="174" t="s">
        <v>25</v>
      </c>
      <c r="D16" s="23"/>
    </row>
    <row r="17" ht="18.75" customHeight="1" spans="1:4">
      <c r="A17" s="174" t="s">
        <v>26</v>
      </c>
      <c r="B17" s="23"/>
      <c r="C17" s="174" t="s">
        <v>27</v>
      </c>
      <c r="D17" s="23"/>
    </row>
    <row r="18" ht="18.75" customHeight="1" spans="1:4">
      <c r="A18" s="175" t="s">
        <v>26</v>
      </c>
      <c r="B18" s="23"/>
      <c r="C18" s="173" t="s">
        <v>28</v>
      </c>
      <c r="D18" s="23"/>
    </row>
    <row r="19" ht="18.75" customHeight="1" spans="1:4">
      <c r="A19" s="175" t="s">
        <v>26</v>
      </c>
      <c r="B19" s="23"/>
      <c r="C19" s="173" t="s">
        <v>29</v>
      </c>
      <c r="D19" s="23"/>
    </row>
    <row r="20" ht="18.75" customHeight="1" spans="1:4">
      <c r="A20" s="175" t="s">
        <v>26</v>
      </c>
      <c r="B20" s="23"/>
      <c r="C20" s="173" t="s">
        <v>30</v>
      </c>
      <c r="D20" s="23"/>
    </row>
    <row r="21" ht="18.75" customHeight="1" spans="1:4">
      <c r="A21" s="175" t="s">
        <v>26</v>
      </c>
      <c r="B21" s="23"/>
      <c r="C21" s="173" t="s">
        <v>31</v>
      </c>
      <c r="D21" s="23"/>
    </row>
    <row r="22" ht="18.75" customHeight="1" spans="1:4">
      <c r="A22" s="175" t="s">
        <v>26</v>
      </c>
      <c r="B22" s="23"/>
      <c r="C22" s="173" t="s">
        <v>32</v>
      </c>
      <c r="D22" s="23"/>
    </row>
    <row r="23" ht="18.75" customHeight="1" spans="1:4">
      <c r="A23" s="175" t="s">
        <v>26</v>
      </c>
      <c r="B23" s="23"/>
      <c r="C23" s="173" t="s">
        <v>33</v>
      </c>
      <c r="D23" s="23"/>
    </row>
    <row r="24" ht="18.75" customHeight="1" spans="1:4">
      <c r="A24" s="175" t="s">
        <v>26</v>
      </c>
      <c r="B24" s="23"/>
      <c r="C24" s="173" t="s">
        <v>34</v>
      </c>
      <c r="D24" s="23"/>
    </row>
    <row r="25" ht="18.75" customHeight="1" spans="1:4">
      <c r="A25" s="175" t="s">
        <v>26</v>
      </c>
      <c r="B25" s="23"/>
      <c r="C25" s="173" t="s">
        <v>35</v>
      </c>
      <c r="D25" s="23">
        <v>362151.48</v>
      </c>
    </row>
    <row r="26" ht="18.75" customHeight="1" spans="1:4">
      <c r="A26" s="175" t="s">
        <v>26</v>
      </c>
      <c r="B26" s="23"/>
      <c r="C26" s="173" t="s">
        <v>36</v>
      </c>
      <c r="D26" s="23"/>
    </row>
    <row r="27" ht="18.75" customHeight="1" spans="1:4">
      <c r="A27" s="175" t="s">
        <v>26</v>
      </c>
      <c r="B27" s="23"/>
      <c r="C27" s="173" t="s">
        <v>37</v>
      </c>
      <c r="D27" s="23"/>
    </row>
    <row r="28" ht="18.75" customHeight="1" spans="1:4">
      <c r="A28" s="175" t="s">
        <v>26</v>
      </c>
      <c r="B28" s="23"/>
      <c r="C28" s="173" t="s">
        <v>38</v>
      </c>
      <c r="D28" s="23"/>
    </row>
    <row r="29" ht="18.75" customHeight="1" spans="1:4">
      <c r="A29" s="175" t="s">
        <v>26</v>
      </c>
      <c r="B29" s="23"/>
      <c r="C29" s="173" t="s">
        <v>39</v>
      </c>
      <c r="D29" s="23"/>
    </row>
    <row r="30" ht="18.75" customHeight="1" spans="1:4">
      <c r="A30" s="176" t="s">
        <v>26</v>
      </c>
      <c r="B30" s="23"/>
      <c r="C30" s="174" t="s">
        <v>40</v>
      </c>
      <c r="D30" s="23"/>
    </row>
    <row r="31" ht="18.75" customHeight="1" spans="1:4">
      <c r="A31" s="176" t="s">
        <v>26</v>
      </c>
      <c r="B31" s="23"/>
      <c r="C31" s="174" t="s">
        <v>41</v>
      </c>
      <c r="D31" s="23"/>
    </row>
    <row r="32" ht="18.75" customHeight="1" spans="1:4">
      <c r="A32" s="176" t="s">
        <v>26</v>
      </c>
      <c r="B32" s="23"/>
      <c r="C32" s="174" t="s">
        <v>42</v>
      </c>
      <c r="D32" s="23"/>
    </row>
    <row r="33" ht="18.75" customHeight="1" spans="1:4">
      <c r="A33" s="214"/>
      <c r="B33" s="177"/>
      <c r="C33" s="174" t="s">
        <v>43</v>
      </c>
      <c r="D33" s="23"/>
    </row>
    <row r="34" ht="18.75" customHeight="1" spans="1:4">
      <c r="A34" s="214" t="s">
        <v>44</v>
      </c>
      <c r="B34" s="177">
        <f>SUM(B7:B11)</f>
        <v>7663805.2</v>
      </c>
      <c r="C34" s="215" t="s">
        <v>45</v>
      </c>
      <c r="D34" s="177">
        <v>8817578.84</v>
      </c>
    </row>
    <row r="35" ht="18.75" customHeight="1" spans="1:4">
      <c r="A35" s="216" t="s">
        <v>46</v>
      </c>
      <c r="B35" s="23">
        <v>1153773.64</v>
      </c>
      <c r="C35" s="141" t="s">
        <v>47</v>
      </c>
      <c r="D35" s="23"/>
    </row>
    <row r="36" ht="18.75" customHeight="1" spans="1:4">
      <c r="A36" s="216" t="s">
        <v>48</v>
      </c>
      <c r="B36" s="23">
        <v>1153773.64</v>
      </c>
      <c r="C36" s="141" t="s">
        <v>48</v>
      </c>
      <c r="D36" s="23"/>
    </row>
    <row r="37" ht="18.75" customHeight="1" spans="1:4">
      <c r="A37" s="216" t="s">
        <v>49</v>
      </c>
      <c r="B37" s="23">
        <f>B35-B36</f>
        <v>0</v>
      </c>
      <c r="C37" s="141" t="s">
        <v>50</v>
      </c>
      <c r="D37" s="23"/>
    </row>
    <row r="38" ht="18.75" customHeight="1" spans="1:4">
      <c r="A38" s="217" t="s">
        <v>51</v>
      </c>
      <c r="B38" s="177">
        <f>B34+B35</f>
        <v>8817578.84</v>
      </c>
      <c r="C38" s="215" t="s">
        <v>52</v>
      </c>
      <c r="D38" s="177">
        <f t="shared" ref="B38:D38" si="0">D34+D35</f>
        <v>8817578.84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6" sqref="A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9">
        <v>1</v>
      </c>
      <c r="B1" s="110">
        <v>0</v>
      </c>
      <c r="C1" s="109">
        <v>1</v>
      </c>
      <c r="D1" s="111"/>
      <c r="E1" s="111"/>
      <c r="F1" s="39" t="s">
        <v>620</v>
      </c>
    </row>
    <row r="2" ht="32.25" customHeight="1" spans="1:6">
      <c r="A2" s="112" t="str">
        <f>"2025"&amp;"年部门政府性基金预算支出预算表"</f>
        <v>2025年部门政府性基金预算支出预算表</v>
      </c>
      <c r="B2" s="113" t="s">
        <v>621</v>
      </c>
      <c r="C2" s="114"/>
      <c r="D2" s="115"/>
      <c r="E2" s="115"/>
      <c r="F2" s="115"/>
    </row>
    <row r="3" ht="18.75" customHeight="1" spans="1:6">
      <c r="A3" s="7" t="str">
        <f>"单位名称："&amp;"中国共产党双江拉祜族佤族布朗族傣族自治县委员会宣传部"</f>
        <v>单位名称：中国共产党双江拉祜族佤族布朗族傣族自治县委员会宣传部</v>
      </c>
      <c r="B3" s="7" t="s">
        <v>622</v>
      </c>
      <c r="C3" s="109"/>
      <c r="D3" s="111"/>
      <c r="E3" s="111"/>
      <c r="F3" s="39" t="s">
        <v>1</v>
      </c>
    </row>
    <row r="4" ht="18.75" customHeight="1" spans="1:6">
      <c r="A4" s="116" t="s">
        <v>209</v>
      </c>
      <c r="B4" s="117" t="s">
        <v>74</v>
      </c>
      <c r="C4" s="118" t="s">
        <v>75</v>
      </c>
      <c r="D4" s="13" t="s">
        <v>623</v>
      </c>
      <c r="E4" s="13"/>
      <c r="F4" s="14"/>
    </row>
    <row r="5" ht="18.75" customHeight="1" spans="1:6">
      <c r="A5" s="119"/>
      <c r="B5" s="120"/>
      <c r="C5" s="102"/>
      <c r="D5" s="101" t="s">
        <v>56</v>
      </c>
      <c r="E5" s="101" t="s">
        <v>76</v>
      </c>
      <c r="F5" s="101" t="s">
        <v>77</v>
      </c>
    </row>
    <row r="6" ht="18.75" customHeight="1" spans="1:6">
      <c r="A6" s="119">
        <v>1</v>
      </c>
      <c r="B6" s="121" t="s">
        <v>190</v>
      </c>
      <c r="C6" s="102">
        <v>3</v>
      </c>
      <c r="D6" s="101">
        <v>4</v>
      </c>
      <c r="E6" s="101">
        <v>5</v>
      </c>
      <c r="F6" s="101">
        <v>6</v>
      </c>
    </row>
    <row r="7" ht="18.75" customHeight="1" spans="1:6">
      <c r="A7" s="122"/>
      <c r="B7" s="86"/>
      <c r="C7" s="86"/>
      <c r="D7" s="23"/>
      <c r="E7" s="23"/>
      <c r="F7" s="23"/>
    </row>
    <row r="8" ht="18.75" customHeight="1" spans="1:6">
      <c r="A8" s="122"/>
      <c r="B8" s="86"/>
      <c r="C8" s="86"/>
      <c r="D8" s="23"/>
      <c r="E8" s="23"/>
      <c r="F8" s="23"/>
    </row>
    <row r="9" ht="18.75" customHeight="1" spans="1:6">
      <c r="A9" s="123" t="s">
        <v>147</v>
      </c>
      <c r="B9" s="124" t="s">
        <v>147</v>
      </c>
      <c r="C9" s="125" t="s">
        <v>147</v>
      </c>
      <c r="D9" s="23"/>
      <c r="E9" s="23"/>
      <c r="F9" s="23"/>
    </row>
    <row r="10" customHeight="1" spans="1:1">
      <c r="A10" t="s">
        <v>624</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Zeros="0" workbookViewId="0">
      <selection activeCell="A1" sqref="$A1:$XFD104857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style="97" customWidth="1"/>
    <col min="5" max="5" width="10.2857142857143" customWidth="1"/>
    <col min="6" max="17" width="16.5714285714286" customWidth="1"/>
  </cols>
  <sheetData>
    <row r="1" ht="15" customHeight="1" spans="1:17">
      <c r="A1" s="30"/>
      <c r="B1" s="30"/>
      <c r="C1" s="30"/>
      <c r="D1" s="98"/>
      <c r="E1" s="30"/>
      <c r="F1" s="30"/>
      <c r="G1" s="30"/>
      <c r="H1" s="30"/>
      <c r="I1" s="30"/>
      <c r="J1" s="30"/>
      <c r="O1" s="38"/>
      <c r="P1" s="38"/>
      <c r="Q1" s="39" t="s">
        <v>625</v>
      </c>
    </row>
    <row r="2" ht="35.25" customHeight="1" spans="1:17">
      <c r="A2" s="62" t="str">
        <f>"2025"&amp;"年部门政府采购预算表"</f>
        <v>2025年部门政府采购预算表</v>
      </c>
      <c r="B2" s="6"/>
      <c r="C2" s="6"/>
      <c r="D2" s="6"/>
      <c r="E2" s="6"/>
      <c r="F2" s="6"/>
      <c r="G2" s="6"/>
      <c r="H2" s="6"/>
      <c r="I2" s="6"/>
      <c r="J2" s="6"/>
      <c r="K2" s="54"/>
      <c r="L2" s="6"/>
      <c r="M2" s="6"/>
      <c r="N2" s="6"/>
      <c r="O2" s="54"/>
      <c r="P2" s="54"/>
      <c r="Q2" s="6"/>
    </row>
    <row r="3" ht="18.75" customHeight="1" spans="1:17">
      <c r="A3" s="41" t="str">
        <f>"单位名称："&amp;"中国共产党双江拉祜族佤族布朗族傣族自治县委员会宣传部"</f>
        <v>单位名称：中国共产党双江拉祜族佤族布朗族傣族自治县委员会宣传部</v>
      </c>
      <c r="B3" s="99"/>
      <c r="C3" s="99"/>
      <c r="D3" s="100"/>
      <c r="E3" s="99"/>
      <c r="F3" s="99"/>
      <c r="G3" s="99"/>
      <c r="H3" s="99"/>
      <c r="I3" s="99"/>
      <c r="J3" s="99"/>
      <c r="O3" s="67"/>
      <c r="P3" s="67"/>
      <c r="Q3" s="39" t="s">
        <v>196</v>
      </c>
    </row>
    <row r="4" ht="18.75" customHeight="1" spans="1:17">
      <c r="A4" s="11" t="s">
        <v>626</v>
      </c>
      <c r="B4" s="76" t="s">
        <v>627</v>
      </c>
      <c r="C4" s="76" t="s">
        <v>628</v>
      </c>
      <c r="D4" s="76" t="s">
        <v>629</v>
      </c>
      <c r="E4" s="76" t="s">
        <v>630</v>
      </c>
      <c r="F4" s="76" t="s">
        <v>631</v>
      </c>
      <c r="G4" s="44" t="s">
        <v>216</v>
      </c>
      <c r="H4" s="44"/>
      <c r="I4" s="44"/>
      <c r="J4" s="44"/>
      <c r="K4" s="78"/>
      <c r="L4" s="44"/>
      <c r="M4" s="44"/>
      <c r="N4" s="44"/>
      <c r="O4" s="68"/>
      <c r="P4" s="78"/>
      <c r="Q4" s="45"/>
    </row>
    <row r="5" ht="18.75" customHeight="1" spans="1:17">
      <c r="A5" s="16"/>
      <c r="B5" s="79"/>
      <c r="C5" s="79"/>
      <c r="D5" s="79"/>
      <c r="E5" s="79"/>
      <c r="F5" s="79"/>
      <c r="G5" s="79" t="s">
        <v>56</v>
      </c>
      <c r="H5" s="79" t="s">
        <v>59</v>
      </c>
      <c r="I5" s="79" t="s">
        <v>632</v>
      </c>
      <c r="J5" s="79" t="s">
        <v>633</v>
      </c>
      <c r="K5" s="80" t="s">
        <v>634</v>
      </c>
      <c r="L5" s="93" t="s">
        <v>79</v>
      </c>
      <c r="M5" s="93"/>
      <c r="N5" s="93"/>
      <c r="O5" s="94"/>
      <c r="P5" s="95"/>
      <c r="Q5" s="81"/>
    </row>
    <row r="6" ht="30" customHeight="1" spans="1:17">
      <c r="A6" s="18"/>
      <c r="B6" s="81"/>
      <c r="C6" s="81"/>
      <c r="D6" s="81"/>
      <c r="E6" s="81"/>
      <c r="F6" s="81"/>
      <c r="G6" s="81"/>
      <c r="H6" s="81" t="s">
        <v>58</v>
      </c>
      <c r="I6" s="81"/>
      <c r="J6" s="81"/>
      <c r="K6" s="82"/>
      <c r="L6" s="81" t="s">
        <v>58</v>
      </c>
      <c r="M6" s="81" t="s">
        <v>65</v>
      </c>
      <c r="N6" s="81" t="s">
        <v>224</v>
      </c>
      <c r="O6" s="96" t="s">
        <v>67</v>
      </c>
      <c r="P6" s="82" t="s">
        <v>68</v>
      </c>
      <c r="Q6" s="81" t="s">
        <v>69</v>
      </c>
    </row>
    <row r="7" ht="18.75" customHeight="1" spans="1:17">
      <c r="A7" s="33">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18.75" customHeight="1" spans="1:17">
      <c r="A8" s="84" t="s">
        <v>71</v>
      </c>
      <c r="B8" s="85"/>
      <c r="C8" s="85"/>
      <c r="D8" s="103"/>
      <c r="E8" s="104"/>
      <c r="F8" s="23">
        <v>71000</v>
      </c>
      <c r="G8" s="23">
        <v>121000</v>
      </c>
      <c r="H8" s="23">
        <v>121000</v>
      </c>
      <c r="I8" s="23"/>
      <c r="J8" s="23"/>
      <c r="K8" s="23"/>
      <c r="L8" s="23"/>
      <c r="M8" s="23"/>
      <c r="N8" s="23"/>
      <c r="O8" s="23"/>
      <c r="P8" s="23"/>
      <c r="Q8" s="23"/>
    </row>
    <row r="9" ht="18.75" customHeight="1" spans="1:17">
      <c r="A9" s="105" t="s">
        <v>71</v>
      </c>
      <c r="B9" s="85"/>
      <c r="C9" s="85"/>
      <c r="D9" s="103"/>
      <c r="E9" s="106"/>
      <c r="F9" s="23">
        <v>71000</v>
      </c>
      <c r="G9" s="23">
        <v>121000</v>
      </c>
      <c r="H9" s="23">
        <v>121000</v>
      </c>
      <c r="I9" s="23"/>
      <c r="J9" s="23"/>
      <c r="K9" s="23"/>
      <c r="L9" s="23"/>
      <c r="M9" s="23"/>
      <c r="N9" s="23"/>
      <c r="O9" s="23"/>
      <c r="P9" s="23"/>
      <c r="Q9" s="23"/>
    </row>
    <row r="10" ht="18.75" customHeight="1" spans="1:17">
      <c r="A10" s="221" t="s">
        <v>326</v>
      </c>
      <c r="B10" s="85" t="s">
        <v>635</v>
      </c>
      <c r="C10" s="85" t="s">
        <v>635</v>
      </c>
      <c r="D10" s="103" t="s">
        <v>636</v>
      </c>
      <c r="E10" s="106">
        <v>80</v>
      </c>
      <c r="F10" s="23">
        <v>15200</v>
      </c>
      <c r="G10" s="23">
        <v>15200</v>
      </c>
      <c r="H10" s="23">
        <v>15200</v>
      </c>
      <c r="I10" s="23"/>
      <c r="J10" s="23"/>
      <c r="K10" s="23"/>
      <c r="L10" s="23"/>
      <c r="M10" s="23"/>
      <c r="N10" s="23"/>
      <c r="O10" s="23"/>
      <c r="P10" s="23"/>
      <c r="Q10" s="23"/>
    </row>
    <row r="11" ht="18.75" customHeight="1" spans="1:17">
      <c r="A11" s="221" t="s">
        <v>326</v>
      </c>
      <c r="B11" s="85" t="s">
        <v>637</v>
      </c>
      <c r="C11" s="85" t="s">
        <v>637</v>
      </c>
      <c r="D11" s="103" t="s">
        <v>480</v>
      </c>
      <c r="E11" s="106">
        <v>6</v>
      </c>
      <c r="F11" s="23">
        <v>10800</v>
      </c>
      <c r="G11" s="23">
        <v>10800</v>
      </c>
      <c r="H11" s="23">
        <v>10800</v>
      </c>
      <c r="I11" s="23"/>
      <c r="J11" s="23"/>
      <c r="K11" s="23"/>
      <c r="L11" s="23"/>
      <c r="M11" s="23"/>
      <c r="N11" s="23"/>
      <c r="O11" s="23"/>
      <c r="P11" s="23"/>
      <c r="Q11" s="23"/>
    </row>
    <row r="12" ht="18.75" customHeight="1" spans="1:17">
      <c r="A12" s="221" t="s">
        <v>326</v>
      </c>
      <c r="B12" s="85" t="s">
        <v>638</v>
      </c>
      <c r="C12" s="85" t="s">
        <v>639</v>
      </c>
      <c r="D12" s="103" t="s">
        <v>640</v>
      </c>
      <c r="E12" s="106">
        <v>6</v>
      </c>
      <c r="F12" s="23">
        <v>27000</v>
      </c>
      <c r="G12" s="23">
        <v>27000</v>
      </c>
      <c r="H12" s="23">
        <v>27000</v>
      </c>
      <c r="I12" s="23"/>
      <c r="J12" s="23"/>
      <c r="K12" s="23"/>
      <c r="L12" s="23"/>
      <c r="M12" s="23"/>
      <c r="N12" s="23"/>
      <c r="O12" s="23"/>
      <c r="P12" s="23"/>
      <c r="Q12" s="23"/>
    </row>
    <row r="13" ht="18.75" customHeight="1" spans="1:17">
      <c r="A13" s="221" t="s">
        <v>278</v>
      </c>
      <c r="B13" s="85" t="s">
        <v>641</v>
      </c>
      <c r="C13" s="85" t="s">
        <v>642</v>
      </c>
      <c r="D13" s="103" t="s">
        <v>643</v>
      </c>
      <c r="E13" s="106">
        <v>1</v>
      </c>
      <c r="F13" s="23"/>
      <c r="G13" s="23">
        <v>37400</v>
      </c>
      <c r="H13" s="23">
        <v>37400</v>
      </c>
      <c r="I13" s="23"/>
      <c r="J13" s="23"/>
      <c r="K13" s="23"/>
      <c r="L13" s="23"/>
      <c r="M13" s="23"/>
      <c r="N13" s="23"/>
      <c r="O13" s="23"/>
      <c r="P13" s="23"/>
      <c r="Q13" s="23"/>
    </row>
    <row r="14" ht="18.75" customHeight="1" spans="1:17">
      <c r="A14" s="221" t="s">
        <v>278</v>
      </c>
      <c r="B14" s="85" t="s">
        <v>644</v>
      </c>
      <c r="C14" s="85" t="s">
        <v>645</v>
      </c>
      <c r="D14" s="103" t="s">
        <v>643</v>
      </c>
      <c r="E14" s="106">
        <v>1</v>
      </c>
      <c r="F14" s="23">
        <v>18000</v>
      </c>
      <c r="G14" s="23">
        <v>18000</v>
      </c>
      <c r="H14" s="23">
        <v>18000</v>
      </c>
      <c r="I14" s="23"/>
      <c r="J14" s="23"/>
      <c r="K14" s="23"/>
      <c r="L14" s="23"/>
      <c r="M14" s="23"/>
      <c r="N14" s="23"/>
      <c r="O14" s="23"/>
      <c r="P14" s="23"/>
      <c r="Q14" s="23"/>
    </row>
    <row r="15" ht="18.75" customHeight="1" spans="1:17">
      <c r="A15" s="221" t="s">
        <v>278</v>
      </c>
      <c r="B15" s="85" t="s">
        <v>646</v>
      </c>
      <c r="C15" s="85" t="s">
        <v>647</v>
      </c>
      <c r="D15" s="103" t="s">
        <v>643</v>
      </c>
      <c r="E15" s="106">
        <v>3</v>
      </c>
      <c r="F15" s="23"/>
      <c r="G15" s="23">
        <v>12600</v>
      </c>
      <c r="H15" s="23">
        <v>12600</v>
      </c>
      <c r="I15" s="23"/>
      <c r="J15" s="23"/>
      <c r="K15" s="23"/>
      <c r="L15" s="23"/>
      <c r="M15" s="23"/>
      <c r="N15" s="23"/>
      <c r="O15" s="23"/>
      <c r="P15" s="23"/>
      <c r="Q15" s="23"/>
    </row>
    <row r="16" ht="18.75" customHeight="1" spans="1:17">
      <c r="A16" s="87" t="s">
        <v>147</v>
      </c>
      <c r="B16" s="88"/>
      <c r="C16" s="88"/>
      <c r="D16" s="108"/>
      <c r="E16" s="104"/>
      <c r="F16" s="23">
        <v>71000</v>
      </c>
      <c r="G16" s="23">
        <v>121000</v>
      </c>
      <c r="H16" s="23">
        <v>121000</v>
      </c>
      <c r="I16" s="23"/>
      <c r="J16" s="23"/>
      <c r="K16" s="23"/>
      <c r="L16" s="23"/>
      <c r="M16" s="23"/>
      <c r="N16" s="23"/>
      <c r="O16" s="23"/>
      <c r="P16" s="23"/>
      <c r="Q16" s="23"/>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B20" sqref="B20"/>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6"/>
      <c r="B1" s="66"/>
      <c r="C1" s="71"/>
      <c r="D1" s="66"/>
      <c r="E1" s="66"/>
      <c r="F1" s="66"/>
      <c r="G1" s="66"/>
      <c r="H1" s="72"/>
      <c r="I1" s="66"/>
      <c r="J1" s="66"/>
      <c r="K1" s="66"/>
      <c r="L1" s="38"/>
      <c r="M1" s="90"/>
      <c r="N1" s="91" t="s">
        <v>648</v>
      </c>
    </row>
    <row r="2" ht="34.5" customHeight="1" spans="1:14">
      <c r="A2" s="40" t="str">
        <f>"2025"&amp;"年部门政府购买服务预算表"</f>
        <v>2025年部门政府购买服务预算表</v>
      </c>
      <c r="B2" s="73"/>
      <c r="C2" s="54"/>
      <c r="D2" s="73"/>
      <c r="E2" s="73"/>
      <c r="F2" s="73"/>
      <c r="G2" s="73"/>
      <c r="H2" s="74"/>
      <c r="I2" s="73"/>
      <c r="J2" s="73"/>
      <c r="K2" s="73"/>
      <c r="L2" s="54"/>
      <c r="M2" s="74"/>
      <c r="N2" s="73"/>
    </row>
    <row r="3" ht="18.75" customHeight="1" spans="1:14">
      <c r="A3" s="63" t="str">
        <f>"单位名称："&amp;"中国共产党双江拉祜族佤族布朗族傣族自治县委员会宣传部"</f>
        <v>单位名称：中国共产党双江拉祜族佤族布朗族傣族自治县委员会宣传部</v>
      </c>
      <c r="B3" s="64"/>
      <c r="C3" s="75"/>
      <c r="D3" s="64"/>
      <c r="E3" s="64"/>
      <c r="F3" s="64"/>
      <c r="G3" s="64"/>
      <c r="H3" s="72"/>
      <c r="I3" s="66"/>
      <c r="J3" s="66"/>
      <c r="K3" s="66"/>
      <c r="L3" s="67"/>
      <c r="M3" s="92"/>
      <c r="N3" s="91" t="s">
        <v>196</v>
      </c>
    </row>
    <row r="4" ht="18.75" customHeight="1" spans="1:14">
      <c r="A4" s="11" t="s">
        <v>626</v>
      </c>
      <c r="B4" s="76" t="s">
        <v>649</v>
      </c>
      <c r="C4" s="77" t="s">
        <v>650</v>
      </c>
      <c r="D4" s="44" t="s">
        <v>216</v>
      </c>
      <c r="E4" s="44"/>
      <c r="F4" s="44"/>
      <c r="G4" s="44"/>
      <c r="H4" s="78"/>
      <c r="I4" s="44"/>
      <c r="J4" s="44"/>
      <c r="K4" s="44"/>
      <c r="L4" s="68"/>
      <c r="M4" s="78"/>
      <c r="N4" s="45"/>
    </row>
    <row r="5" ht="18.75" customHeight="1" spans="1:14">
      <c r="A5" s="16"/>
      <c r="B5" s="79"/>
      <c r="C5" s="80"/>
      <c r="D5" s="79" t="s">
        <v>56</v>
      </c>
      <c r="E5" s="79" t="s">
        <v>59</v>
      </c>
      <c r="F5" s="79" t="s">
        <v>632</v>
      </c>
      <c r="G5" s="79" t="s">
        <v>633</v>
      </c>
      <c r="H5" s="80" t="s">
        <v>634</v>
      </c>
      <c r="I5" s="93" t="s">
        <v>79</v>
      </c>
      <c r="J5" s="93"/>
      <c r="K5" s="93"/>
      <c r="L5" s="94"/>
      <c r="M5" s="95"/>
      <c r="N5" s="81"/>
    </row>
    <row r="6" ht="26.25" customHeight="1" spans="1:14">
      <c r="A6" s="18"/>
      <c r="B6" s="81"/>
      <c r="C6" s="82"/>
      <c r="D6" s="81"/>
      <c r="E6" s="81"/>
      <c r="F6" s="81"/>
      <c r="G6" s="81"/>
      <c r="H6" s="82"/>
      <c r="I6" s="81" t="s">
        <v>58</v>
      </c>
      <c r="J6" s="81" t="s">
        <v>65</v>
      </c>
      <c r="K6" s="81" t="s">
        <v>224</v>
      </c>
      <c r="L6" s="96" t="s">
        <v>67</v>
      </c>
      <c r="M6" s="82" t="s">
        <v>68</v>
      </c>
      <c r="N6" s="81" t="s">
        <v>69</v>
      </c>
    </row>
    <row r="7" ht="18.75" customHeight="1" spans="1:14">
      <c r="A7" s="83">
        <v>1</v>
      </c>
      <c r="B7" s="83">
        <v>2</v>
      </c>
      <c r="C7" s="83">
        <v>3</v>
      </c>
      <c r="D7" s="83">
        <v>4</v>
      </c>
      <c r="E7" s="83">
        <v>5</v>
      </c>
      <c r="F7" s="83">
        <v>6</v>
      </c>
      <c r="G7" s="83">
        <v>7</v>
      </c>
      <c r="H7" s="83">
        <v>8</v>
      </c>
      <c r="I7" s="83">
        <v>9</v>
      </c>
      <c r="J7" s="83">
        <v>10</v>
      </c>
      <c r="K7" s="83">
        <v>11</v>
      </c>
      <c r="L7" s="83">
        <v>12</v>
      </c>
      <c r="M7" s="83">
        <v>13</v>
      </c>
      <c r="N7" s="83">
        <v>14</v>
      </c>
    </row>
    <row r="8" ht="18.75" customHeight="1" spans="1:14">
      <c r="A8" s="84"/>
      <c r="B8" s="85"/>
      <c r="C8" s="86"/>
      <c r="D8" s="23"/>
      <c r="E8" s="23"/>
      <c r="F8" s="23"/>
      <c r="G8" s="23"/>
      <c r="H8" s="23"/>
      <c r="I8" s="23"/>
      <c r="J8" s="23"/>
      <c r="K8" s="23"/>
      <c r="L8" s="23"/>
      <c r="M8" s="23"/>
      <c r="N8" s="23"/>
    </row>
    <row r="9" ht="18.75" customHeight="1" spans="1:14">
      <c r="A9" s="84"/>
      <c r="B9" s="85"/>
      <c r="C9" s="86"/>
      <c r="D9" s="23"/>
      <c r="E9" s="23"/>
      <c r="F9" s="23"/>
      <c r="G9" s="23"/>
      <c r="H9" s="23"/>
      <c r="I9" s="23"/>
      <c r="J9" s="23"/>
      <c r="K9" s="23"/>
      <c r="L9" s="23"/>
      <c r="M9" s="23"/>
      <c r="N9" s="23"/>
    </row>
    <row r="10" ht="18.75" customHeight="1" spans="1:14">
      <c r="A10" s="87" t="s">
        <v>147</v>
      </c>
      <c r="B10" s="88"/>
      <c r="C10" s="89"/>
      <c r="D10" s="23"/>
      <c r="E10" s="23"/>
      <c r="F10" s="23"/>
      <c r="G10" s="23"/>
      <c r="H10" s="23"/>
      <c r="I10" s="23"/>
      <c r="J10" s="23"/>
      <c r="K10" s="23"/>
      <c r="L10" s="23"/>
      <c r="M10" s="23"/>
      <c r="N10" s="23"/>
    </row>
    <row r="11" customHeight="1" spans="1:1">
      <c r="A11" t="s">
        <v>651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13" sqref="A13"/>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61"/>
      <c r="G1" s="38"/>
      <c r="H1" s="38"/>
      <c r="I1" s="38" t="s">
        <v>652</v>
      </c>
    </row>
    <row r="2" ht="27.75" customHeight="1" spans="1:9">
      <c r="A2" s="62" t="str">
        <f>"2025"&amp;"年县对下转移支付预算表"</f>
        <v>2025年县对下转移支付预算表</v>
      </c>
      <c r="B2" s="6"/>
      <c r="C2" s="6"/>
      <c r="D2" s="6"/>
      <c r="E2" s="6"/>
      <c r="F2" s="6"/>
      <c r="G2" s="54"/>
      <c r="H2" s="54"/>
      <c r="I2" s="6"/>
    </row>
    <row r="3" ht="18.75" customHeight="1" spans="1:9">
      <c r="A3" s="63" t="str">
        <f>"单位名称："&amp;"中国共产党双江拉祜族佤族布朗族傣族自治县委员会宣传部"</f>
        <v>单位名称：中国共产党双江拉祜族佤族布朗族傣族自治县委员会宣传部</v>
      </c>
      <c r="B3" s="64"/>
      <c r="C3" s="64"/>
      <c r="D3" s="65"/>
      <c r="E3" s="66"/>
      <c r="G3" s="67"/>
      <c r="H3" s="67"/>
      <c r="I3" s="38" t="s">
        <v>196</v>
      </c>
    </row>
    <row r="4" ht="18.75" customHeight="1" spans="1:9">
      <c r="A4" s="31" t="s">
        <v>653</v>
      </c>
      <c r="B4" s="12" t="s">
        <v>216</v>
      </c>
      <c r="C4" s="13"/>
      <c r="D4" s="13"/>
      <c r="E4" s="12" t="s">
        <v>654</v>
      </c>
      <c r="F4" s="13"/>
      <c r="G4" s="68"/>
      <c r="H4" s="68"/>
      <c r="I4" s="14"/>
    </row>
    <row r="5" ht="18.75" customHeight="1" spans="1:9">
      <c r="A5" s="33"/>
      <c r="B5" s="32" t="s">
        <v>56</v>
      </c>
      <c r="C5" s="11" t="s">
        <v>59</v>
      </c>
      <c r="D5" s="69" t="s">
        <v>655</v>
      </c>
      <c r="E5" s="70" t="s">
        <v>656</v>
      </c>
      <c r="F5" s="70" t="s">
        <v>656</v>
      </c>
      <c r="G5" s="70" t="s">
        <v>656</v>
      </c>
      <c r="H5" s="70" t="s">
        <v>656</v>
      </c>
      <c r="I5" s="70" t="s">
        <v>656</v>
      </c>
    </row>
    <row r="6" ht="18.75" customHeight="1" spans="1:9">
      <c r="A6" s="70">
        <v>1</v>
      </c>
      <c r="B6" s="70">
        <v>2</v>
      </c>
      <c r="C6" s="70">
        <v>3</v>
      </c>
      <c r="D6" s="70">
        <v>4</v>
      </c>
      <c r="E6" s="70">
        <v>5</v>
      </c>
      <c r="F6" s="70">
        <v>6</v>
      </c>
      <c r="G6" s="70">
        <v>7</v>
      </c>
      <c r="H6" s="70">
        <v>8</v>
      </c>
      <c r="I6" s="70">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t="s">
        <v>657</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2" sqref="A2:J2"/>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658</v>
      </c>
    </row>
    <row r="2" ht="36" customHeight="1" spans="1:10">
      <c r="A2" s="5" t="str">
        <f>"2025"&amp;"年县对下转移支付绩效目标表"</f>
        <v>2025年县对下转移支付绩效目标表</v>
      </c>
      <c r="B2" s="6"/>
      <c r="C2" s="6"/>
      <c r="D2" s="6"/>
      <c r="E2" s="6"/>
      <c r="F2" s="54"/>
      <c r="G2" s="6"/>
      <c r="H2" s="54"/>
      <c r="I2" s="54"/>
      <c r="J2" s="6"/>
    </row>
    <row r="3" ht="18.75" customHeight="1" spans="1:8">
      <c r="A3" s="7" t="str">
        <f>"单位名称："&amp;"中国共产党双江拉祜族佤族布朗族傣族自治县委员会宣传部"</f>
        <v>单位名称：中国共产党双江拉祜族佤族布朗族傣族自治县委员会宣传部</v>
      </c>
      <c r="B3" s="3"/>
      <c r="C3" s="3"/>
      <c r="D3" s="3"/>
      <c r="E3" s="3"/>
      <c r="F3" s="55"/>
      <c r="G3" s="3"/>
      <c r="H3" s="55"/>
    </row>
    <row r="4" ht="18.75" customHeight="1" spans="1:10">
      <c r="A4" s="46" t="s">
        <v>345</v>
      </c>
      <c r="B4" s="46" t="s">
        <v>346</v>
      </c>
      <c r="C4" s="46" t="s">
        <v>347</v>
      </c>
      <c r="D4" s="46" t="s">
        <v>348</v>
      </c>
      <c r="E4" s="46" t="s">
        <v>349</v>
      </c>
      <c r="F4" s="56" t="s">
        <v>350</v>
      </c>
      <c r="G4" s="46" t="s">
        <v>351</v>
      </c>
      <c r="H4" s="56" t="s">
        <v>352</v>
      </c>
      <c r="I4" s="56" t="s">
        <v>353</v>
      </c>
      <c r="J4" s="46" t="s">
        <v>354</v>
      </c>
    </row>
    <row r="5" ht="18.75" customHeight="1" spans="1:10">
      <c r="A5" s="46">
        <v>1</v>
      </c>
      <c r="B5" s="46">
        <v>2</v>
      </c>
      <c r="C5" s="46">
        <v>3</v>
      </c>
      <c r="D5" s="46">
        <v>4</v>
      </c>
      <c r="E5" s="46">
        <v>5</v>
      </c>
      <c r="F5" s="56">
        <v>6</v>
      </c>
      <c r="G5" s="46">
        <v>7</v>
      </c>
      <c r="H5" s="56">
        <v>8</v>
      </c>
      <c r="I5" s="56">
        <v>9</v>
      </c>
      <c r="J5" s="46">
        <v>10</v>
      </c>
    </row>
    <row r="6" ht="18.75" customHeight="1" spans="1:10">
      <c r="A6" s="21"/>
      <c r="B6" s="57"/>
      <c r="C6" s="57"/>
      <c r="D6" s="57"/>
      <c r="E6" s="58"/>
      <c r="F6" s="59"/>
      <c r="G6" s="58"/>
      <c r="H6" s="59"/>
      <c r="I6" s="59"/>
      <c r="J6" s="58"/>
    </row>
    <row r="7" ht="18.75" customHeight="1" spans="1:10">
      <c r="A7" s="21"/>
      <c r="B7" s="21"/>
      <c r="C7" s="21"/>
      <c r="D7" s="21"/>
      <c r="E7" s="21"/>
      <c r="F7" s="60"/>
      <c r="G7" s="21"/>
      <c r="H7" s="21"/>
      <c r="I7" s="21"/>
      <c r="J7" s="21"/>
    </row>
    <row r="8" ht="20" customHeight="1" spans="1:1">
      <c r="A8" t="s">
        <v>659</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G22" sqref="G22"/>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660</v>
      </c>
    </row>
    <row r="2" ht="34.5" customHeight="1" spans="1:8">
      <c r="A2" s="40" t="str">
        <f>"2025"&amp;"年新增资产配置表"</f>
        <v>2025年新增资产配置表</v>
      </c>
      <c r="B2" s="6"/>
      <c r="C2" s="6"/>
      <c r="D2" s="6"/>
      <c r="E2" s="6"/>
      <c r="F2" s="6"/>
      <c r="G2" s="6"/>
      <c r="H2" s="6"/>
    </row>
    <row r="3" ht="18.75" customHeight="1" spans="1:8">
      <c r="A3" s="41" t="str">
        <f>"单位名称："&amp;"中国共产党双江拉祜族佤族布朗族傣族自治县委员会宣传部"</f>
        <v>单位名称：中国共产党双江拉祜族佤族布朗族傣族自治县委员会宣传部</v>
      </c>
      <c r="B3" s="8"/>
      <c r="C3" s="3"/>
      <c r="H3" s="42" t="s">
        <v>196</v>
      </c>
    </row>
    <row r="4" ht="18.75" customHeight="1" spans="1:8">
      <c r="A4" s="11" t="s">
        <v>209</v>
      </c>
      <c r="B4" s="11" t="s">
        <v>661</v>
      </c>
      <c r="C4" s="11" t="s">
        <v>662</v>
      </c>
      <c r="D4" s="11" t="s">
        <v>663</v>
      </c>
      <c r="E4" s="11" t="s">
        <v>664</v>
      </c>
      <c r="F4" s="43" t="s">
        <v>665</v>
      </c>
      <c r="G4" s="44"/>
      <c r="H4" s="45"/>
    </row>
    <row r="5" ht="18.75" customHeight="1" spans="1:8">
      <c r="A5" s="18"/>
      <c r="B5" s="18"/>
      <c r="C5" s="18"/>
      <c r="D5" s="18"/>
      <c r="E5" s="18"/>
      <c r="F5" s="46" t="s">
        <v>630</v>
      </c>
      <c r="G5" s="46" t="s">
        <v>666</v>
      </c>
      <c r="H5" s="46" t="s">
        <v>667</v>
      </c>
    </row>
    <row r="6" ht="18.75" customHeight="1" spans="1:8">
      <c r="A6" s="46">
        <v>1</v>
      </c>
      <c r="B6" s="46">
        <v>2</v>
      </c>
      <c r="C6" s="46">
        <v>3</v>
      </c>
      <c r="D6" s="46">
        <v>4</v>
      </c>
      <c r="E6" s="46">
        <v>5</v>
      </c>
      <c r="F6" s="46">
        <v>6</v>
      </c>
      <c r="G6" s="46">
        <v>7</v>
      </c>
      <c r="H6" s="46">
        <v>8</v>
      </c>
    </row>
    <row r="7" ht="35" customHeight="1" spans="1:8">
      <c r="A7" s="47" t="s">
        <v>71</v>
      </c>
      <c r="B7" s="48" t="s">
        <v>668</v>
      </c>
      <c r="C7" s="48" t="s">
        <v>639</v>
      </c>
      <c r="D7" s="48" t="s">
        <v>639</v>
      </c>
      <c r="E7" s="48" t="s">
        <v>640</v>
      </c>
      <c r="F7" s="47">
        <v>6</v>
      </c>
      <c r="G7" s="49">
        <v>4500</v>
      </c>
      <c r="H7" s="49">
        <v>27000</v>
      </c>
    </row>
    <row r="8" ht="28" customHeight="1" spans="1:8">
      <c r="A8" s="47" t="s">
        <v>71</v>
      </c>
      <c r="B8" s="47" t="s">
        <v>669</v>
      </c>
      <c r="C8" s="47" t="s">
        <v>637</v>
      </c>
      <c r="D8" s="47" t="s">
        <v>637</v>
      </c>
      <c r="E8" s="47" t="s">
        <v>480</v>
      </c>
      <c r="F8" s="50">
        <v>6</v>
      </c>
      <c r="G8" s="51">
        <v>1800</v>
      </c>
      <c r="H8" s="51">
        <v>10800</v>
      </c>
    </row>
    <row r="9" ht="33" customHeight="1" spans="1:8">
      <c r="A9" s="35" t="s">
        <v>56</v>
      </c>
      <c r="B9" s="52"/>
      <c r="C9" s="52"/>
      <c r="D9" s="52"/>
      <c r="E9" s="53"/>
      <c r="F9" s="50">
        <f>SUM(F7:F8)</f>
        <v>12</v>
      </c>
      <c r="G9" s="51"/>
      <c r="H9" s="51">
        <f>SUM(H7:H8)</f>
        <v>37800</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31" sqref="E3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670</v>
      </c>
    </row>
    <row r="2" ht="42.75" customHeight="1" spans="1:11">
      <c r="A2" s="5" t="s">
        <v>671</v>
      </c>
      <c r="B2" s="6"/>
      <c r="C2" s="6"/>
      <c r="D2" s="6"/>
      <c r="E2" s="6"/>
      <c r="F2" s="6"/>
      <c r="G2" s="6"/>
      <c r="H2" s="6"/>
      <c r="I2" s="6"/>
      <c r="J2" s="6"/>
      <c r="K2" s="6"/>
    </row>
    <row r="3" ht="18.75" customHeight="1" spans="1:11">
      <c r="A3" s="7" t="str">
        <f>"单位名称："&amp;"中国共产党双江拉祜族佤族布朗族傣族自治县委员会宣传部"</f>
        <v>单位名称：中国共产党双江拉祜族佤族布朗族傣族自治县委员会宣传部</v>
      </c>
      <c r="B3" s="8"/>
      <c r="C3" s="8"/>
      <c r="D3" s="8"/>
      <c r="E3" s="8"/>
      <c r="F3" s="8"/>
      <c r="G3" s="8"/>
      <c r="H3" s="9"/>
      <c r="I3" s="9"/>
      <c r="J3" s="9"/>
      <c r="K3" s="4" t="s">
        <v>196</v>
      </c>
    </row>
    <row r="4" ht="18.75" customHeight="1" spans="1:11">
      <c r="A4" s="10" t="s">
        <v>295</v>
      </c>
      <c r="B4" s="10" t="s">
        <v>211</v>
      </c>
      <c r="C4" s="10" t="s">
        <v>296</v>
      </c>
      <c r="D4" s="11" t="s">
        <v>212</v>
      </c>
      <c r="E4" s="11" t="s">
        <v>213</v>
      </c>
      <c r="F4" s="11" t="s">
        <v>297</v>
      </c>
      <c r="G4" s="11" t="s">
        <v>298</v>
      </c>
      <c r="H4" s="31" t="s">
        <v>56</v>
      </c>
      <c r="I4" s="12" t="s">
        <v>672</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147</v>
      </c>
      <c r="B10" s="36"/>
      <c r="C10" s="36"/>
      <c r="D10" s="36"/>
      <c r="E10" s="36"/>
      <c r="F10" s="36"/>
      <c r="G10" s="37"/>
      <c r="H10" s="23"/>
      <c r="I10" s="23"/>
      <c r="J10" s="23"/>
      <c r="K10" s="23"/>
    </row>
    <row r="11" ht="18" customHeight="1" spans="1:1">
      <c r="A11" t="s">
        <v>673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topLeftCell="A2" workbookViewId="0">
      <selection activeCell="A2" sqref="$A1:$XFD1048576"/>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674</v>
      </c>
    </row>
    <row r="2" ht="36.75" customHeight="1" spans="1:7">
      <c r="A2" s="5" t="str">
        <f>"2025"&amp;"年部门项目中期规划预算表"</f>
        <v>2025年部门项目中期规划预算表</v>
      </c>
      <c r="B2" s="6"/>
      <c r="C2" s="6"/>
      <c r="D2" s="6"/>
      <c r="E2" s="6"/>
      <c r="F2" s="6"/>
      <c r="G2" s="6"/>
    </row>
    <row r="3" ht="18.75" customHeight="1" spans="1:7">
      <c r="A3" s="7" t="str">
        <f>"单位名称："&amp;"中国共产党双江拉祜族佤族布朗族傣族自治县委员会宣传部"</f>
        <v>单位名称：中国共产党双江拉祜族佤族布朗族傣族自治县委员会宣传部</v>
      </c>
      <c r="B3" s="8"/>
      <c r="C3" s="8"/>
      <c r="D3" s="8"/>
      <c r="E3" s="9"/>
      <c r="F3" s="9"/>
      <c r="G3" s="4" t="s">
        <v>196</v>
      </c>
    </row>
    <row r="4" ht="18.75" customHeight="1" spans="1:7">
      <c r="A4" s="10" t="s">
        <v>296</v>
      </c>
      <c r="B4" s="10" t="s">
        <v>295</v>
      </c>
      <c r="C4" s="10" t="s">
        <v>211</v>
      </c>
      <c r="D4" s="11" t="s">
        <v>675</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25" customHeight="1" spans="1:7">
      <c r="A8" s="21" t="s">
        <v>71</v>
      </c>
      <c r="B8" s="22"/>
      <c r="C8" s="22"/>
      <c r="D8" s="21"/>
      <c r="E8" s="23">
        <v>1750000</v>
      </c>
      <c r="F8" s="23"/>
      <c r="G8" s="23"/>
    </row>
    <row r="9" ht="25" customHeight="1" spans="1:7">
      <c r="A9" s="24" t="s">
        <v>71</v>
      </c>
      <c r="B9" s="21"/>
      <c r="C9" s="21"/>
      <c r="D9" s="21"/>
      <c r="E9" s="23">
        <v>1750000</v>
      </c>
      <c r="F9" s="23"/>
      <c r="G9" s="23"/>
    </row>
    <row r="10" ht="25" customHeight="1" spans="1:7">
      <c r="A10" s="25"/>
      <c r="B10" s="21" t="s">
        <v>676</v>
      </c>
      <c r="C10" s="21" t="s">
        <v>326</v>
      </c>
      <c r="D10" s="21" t="s">
        <v>677</v>
      </c>
      <c r="E10" s="23">
        <v>800000</v>
      </c>
      <c r="F10" s="23"/>
      <c r="G10" s="23"/>
    </row>
    <row r="11" ht="25" customHeight="1" spans="1:7">
      <c r="A11" s="25"/>
      <c r="B11" s="21" t="s">
        <v>676</v>
      </c>
      <c r="C11" s="21" t="s">
        <v>322</v>
      </c>
      <c r="D11" s="21" t="s">
        <v>677</v>
      </c>
      <c r="E11" s="23">
        <v>100000</v>
      </c>
      <c r="F11" s="23"/>
      <c r="G11" s="23"/>
    </row>
    <row r="12" ht="25" customHeight="1" spans="1:7">
      <c r="A12" s="25"/>
      <c r="B12" s="21" t="s">
        <v>676</v>
      </c>
      <c r="C12" s="21" t="s">
        <v>328</v>
      </c>
      <c r="D12" s="21" t="s">
        <v>677</v>
      </c>
      <c r="E12" s="23">
        <v>50000</v>
      </c>
      <c r="F12" s="23"/>
      <c r="G12" s="23"/>
    </row>
    <row r="13" ht="25" customHeight="1" spans="1:7">
      <c r="A13" s="25"/>
      <c r="B13" s="21" t="s">
        <v>676</v>
      </c>
      <c r="C13" s="21" t="s">
        <v>312</v>
      </c>
      <c r="D13" s="21" t="s">
        <v>677</v>
      </c>
      <c r="E13" s="23">
        <v>60000</v>
      </c>
      <c r="F13" s="23"/>
      <c r="G13" s="23"/>
    </row>
    <row r="14" ht="25" customHeight="1" spans="1:7">
      <c r="A14" s="25"/>
      <c r="B14" s="21" t="s">
        <v>676</v>
      </c>
      <c r="C14" s="21" t="s">
        <v>338</v>
      </c>
      <c r="D14" s="21" t="s">
        <v>677</v>
      </c>
      <c r="E14" s="23">
        <v>30000</v>
      </c>
      <c r="F14" s="23"/>
      <c r="G14" s="23"/>
    </row>
    <row r="15" ht="25" customHeight="1" spans="1:7">
      <c r="A15" s="25"/>
      <c r="B15" s="21" t="s">
        <v>676</v>
      </c>
      <c r="C15" s="21" t="s">
        <v>334</v>
      </c>
      <c r="D15" s="21" t="s">
        <v>677</v>
      </c>
      <c r="E15" s="23">
        <v>20000</v>
      </c>
      <c r="F15" s="23"/>
      <c r="G15" s="23"/>
    </row>
    <row r="16" ht="25" customHeight="1" spans="1:7">
      <c r="A16" s="25"/>
      <c r="B16" s="21" t="s">
        <v>676</v>
      </c>
      <c r="C16" s="21" t="s">
        <v>314</v>
      </c>
      <c r="D16" s="21" t="s">
        <v>677</v>
      </c>
      <c r="E16" s="23">
        <v>10000</v>
      </c>
      <c r="F16" s="23"/>
      <c r="G16" s="23"/>
    </row>
    <row r="17" ht="25" customHeight="1" spans="1:7">
      <c r="A17" s="25"/>
      <c r="B17" s="21" t="s">
        <v>676</v>
      </c>
      <c r="C17" s="21" t="s">
        <v>340</v>
      </c>
      <c r="D17" s="21" t="s">
        <v>677</v>
      </c>
      <c r="E17" s="23">
        <v>50000</v>
      </c>
      <c r="F17" s="23"/>
      <c r="G17" s="23"/>
    </row>
    <row r="18" ht="25" customHeight="1" spans="1:7">
      <c r="A18" s="25"/>
      <c r="B18" s="21" t="s">
        <v>676</v>
      </c>
      <c r="C18" s="21" t="s">
        <v>320</v>
      </c>
      <c r="D18" s="21" t="s">
        <v>677</v>
      </c>
      <c r="E18" s="23">
        <v>20000</v>
      </c>
      <c r="F18" s="23"/>
      <c r="G18" s="23"/>
    </row>
    <row r="19" ht="25" customHeight="1" spans="1:7">
      <c r="A19" s="25"/>
      <c r="B19" s="21" t="s">
        <v>676</v>
      </c>
      <c r="C19" s="21" t="s">
        <v>310</v>
      </c>
      <c r="D19" s="21" t="s">
        <v>677</v>
      </c>
      <c r="E19" s="23">
        <v>50000</v>
      </c>
      <c r="F19" s="23"/>
      <c r="G19" s="23"/>
    </row>
    <row r="20" ht="25" customHeight="1" spans="1:7">
      <c r="A20" s="25"/>
      <c r="B20" s="21" t="s">
        <v>676</v>
      </c>
      <c r="C20" s="21" t="s">
        <v>336</v>
      </c>
      <c r="D20" s="21" t="s">
        <v>677</v>
      </c>
      <c r="E20" s="23">
        <v>100000</v>
      </c>
      <c r="F20" s="23"/>
      <c r="G20" s="23"/>
    </row>
    <row r="21" ht="25" customHeight="1" spans="1:7">
      <c r="A21" s="25"/>
      <c r="B21" s="21" t="s">
        <v>676</v>
      </c>
      <c r="C21" s="21" t="s">
        <v>324</v>
      </c>
      <c r="D21" s="21" t="s">
        <v>677</v>
      </c>
      <c r="E21" s="23">
        <v>80000</v>
      </c>
      <c r="F21" s="23"/>
      <c r="G21" s="23"/>
    </row>
    <row r="22" ht="25" customHeight="1" spans="1:7">
      <c r="A22" s="25"/>
      <c r="B22" s="21" t="s">
        <v>676</v>
      </c>
      <c r="C22" s="21" t="s">
        <v>332</v>
      </c>
      <c r="D22" s="21" t="s">
        <v>677</v>
      </c>
      <c r="E22" s="23">
        <v>200000</v>
      </c>
      <c r="F22" s="23"/>
      <c r="G22" s="23"/>
    </row>
    <row r="23" ht="25" customHeight="1" spans="1:7">
      <c r="A23" s="25"/>
      <c r="B23" s="21" t="s">
        <v>676</v>
      </c>
      <c r="C23" s="21" t="s">
        <v>316</v>
      </c>
      <c r="D23" s="21" t="s">
        <v>677</v>
      </c>
      <c r="E23" s="23">
        <v>150000</v>
      </c>
      <c r="F23" s="23"/>
      <c r="G23" s="23"/>
    </row>
    <row r="24" ht="25" customHeight="1" spans="1:7">
      <c r="A24" s="25"/>
      <c r="B24" s="21" t="s">
        <v>676</v>
      </c>
      <c r="C24" s="21" t="s">
        <v>330</v>
      </c>
      <c r="D24" s="21" t="s">
        <v>677</v>
      </c>
      <c r="E24" s="23">
        <v>20000</v>
      </c>
      <c r="F24" s="23"/>
      <c r="G24" s="23"/>
    </row>
    <row r="25" ht="25" customHeight="1" spans="1:7">
      <c r="A25" s="25"/>
      <c r="B25" s="21" t="s">
        <v>676</v>
      </c>
      <c r="C25" s="21" t="s">
        <v>318</v>
      </c>
      <c r="D25" s="21" t="s">
        <v>677</v>
      </c>
      <c r="E25" s="23">
        <v>10000</v>
      </c>
      <c r="F25" s="23"/>
      <c r="G25" s="23"/>
    </row>
    <row r="26" ht="18.75" customHeight="1" spans="1:7">
      <c r="A26" s="26" t="s">
        <v>56</v>
      </c>
      <c r="B26" s="27" t="s">
        <v>678</v>
      </c>
      <c r="C26" s="27"/>
      <c r="D26" s="28"/>
      <c r="E26" s="23">
        <v>1750000</v>
      </c>
      <c r="F26" s="23"/>
      <c r="G26" s="23"/>
    </row>
  </sheetData>
  <mergeCells count="11">
    <mergeCell ref="A2:G2"/>
    <mergeCell ref="A3:D3"/>
    <mergeCell ref="E4:G4"/>
    <mergeCell ref="A26:D26"/>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P1" workbookViewId="0">
      <selection activeCell="P1" sqref="$A1:$XFD104857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4"/>
      <c r="O1" s="71"/>
      <c r="P1" s="71"/>
      <c r="Q1" s="71"/>
      <c r="R1" s="71"/>
      <c r="S1" s="38" t="s">
        <v>53</v>
      </c>
    </row>
    <row r="2" ht="57.75" customHeight="1" spans="1:19">
      <c r="A2" s="137" t="str">
        <f>"2025"&amp;"年部门收入预算表"</f>
        <v>2025年部门收入预算表</v>
      </c>
      <c r="B2" s="189"/>
      <c r="C2" s="189"/>
      <c r="D2" s="189"/>
      <c r="E2" s="189"/>
      <c r="F2" s="189"/>
      <c r="G2" s="189"/>
      <c r="H2" s="189"/>
      <c r="I2" s="189"/>
      <c r="J2" s="189"/>
      <c r="K2" s="189"/>
      <c r="L2" s="189"/>
      <c r="M2" s="189"/>
      <c r="N2" s="189"/>
      <c r="O2" s="205"/>
      <c r="P2" s="205"/>
      <c r="Q2" s="205"/>
      <c r="R2" s="205"/>
      <c r="S2" s="205"/>
    </row>
    <row r="3" ht="18.75" customHeight="1" spans="1:19">
      <c r="A3" s="41" t="str">
        <f>"单位名称："&amp;"中国共产党双江拉祜族佤族布朗族傣族自治县委员会宣传部"</f>
        <v>单位名称：中国共产党双江拉祜族佤族布朗族傣族自治县委员会宣传部</v>
      </c>
      <c r="B3" s="99"/>
      <c r="C3" s="99"/>
      <c r="D3" s="99"/>
      <c r="E3" s="99"/>
      <c r="F3" s="99"/>
      <c r="G3" s="99"/>
      <c r="H3" s="99"/>
      <c r="I3" s="99"/>
      <c r="J3" s="75"/>
      <c r="K3" s="99"/>
      <c r="L3" s="99"/>
      <c r="M3" s="99"/>
      <c r="N3" s="99"/>
      <c r="O3" s="75"/>
      <c r="P3" s="75"/>
      <c r="Q3" s="75"/>
      <c r="R3" s="75"/>
      <c r="S3" s="38" t="s">
        <v>1</v>
      </c>
    </row>
    <row r="4" ht="18.75" customHeight="1" spans="1:19">
      <c r="A4" s="190" t="s">
        <v>54</v>
      </c>
      <c r="B4" s="191" t="s">
        <v>55</v>
      </c>
      <c r="C4" s="191" t="s">
        <v>56</v>
      </c>
      <c r="D4" s="52" t="s">
        <v>57</v>
      </c>
      <c r="E4" s="192"/>
      <c r="F4" s="192"/>
      <c r="G4" s="192"/>
      <c r="H4" s="192"/>
      <c r="I4" s="192"/>
      <c r="J4" s="206"/>
      <c r="K4" s="192"/>
      <c r="L4" s="192"/>
      <c r="M4" s="192"/>
      <c r="N4" s="207"/>
      <c r="O4" s="52" t="s">
        <v>46</v>
      </c>
      <c r="P4" s="52"/>
      <c r="Q4" s="52"/>
      <c r="R4" s="52"/>
      <c r="S4" s="210"/>
    </row>
    <row r="5" ht="18.75" customHeight="1" spans="1:19">
      <c r="A5" s="193"/>
      <c r="B5" s="194"/>
      <c r="C5" s="194"/>
      <c r="D5" s="195" t="s">
        <v>58</v>
      </c>
      <c r="E5" s="195" t="s">
        <v>59</v>
      </c>
      <c r="F5" s="195" t="s">
        <v>60</v>
      </c>
      <c r="G5" s="195" t="s">
        <v>61</v>
      </c>
      <c r="H5" s="195" t="s">
        <v>62</v>
      </c>
      <c r="I5" s="208" t="s">
        <v>63</v>
      </c>
      <c r="J5" s="208"/>
      <c r="K5" s="208"/>
      <c r="L5" s="208"/>
      <c r="M5" s="208"/>
      <c r="N5" s="198"/>
      <c r="O5" s="195" t="s">
        <v>58</v>
      </c>
      <c r="P5" s="195" t="s">
        <v>59</v>
      </c>
      <c r="Q5" s="195" t="s">
        <v>60</v>
      </c>
      <c r="R5" s="195" t="s">
        <v>61</v>
      </c>
      <c r="S5" s="195" t="s">
        <v>64</v>
      </c>
    </row>
    <row r="6" ht="18.75" customHeight="1" spans="1:19">
      <c r="A6" s="196"/>
      <c r="B6" s="197"/>
      <c r="C6" s="197"/>
      <c r="D6" s="198"/>
      <c r="E6" s="198"/>
      <c r="F6" s="198"/>
      <c r="G6" s="198"/>
      <c r="H6" s="198"/>
      <c r="I6" s="197" t="s">
        <v>58</v>
      </c>
      <c r="J6" s="197" t="s">
        <v>65</v>
      </c>
      <c r="K6" s="197" t="s">
        <v>66</v>
      </c>
      <c r="L6" s="197" t="s">
        <v>67</v>
      </c>
      <c r="M6" s="197" t="s">
        <v>68</v>
      </c>
      <c r="N6" s="197" t="s">
        <v>69</v>
      </c>
      <c r="O6" s="209"/>
      <c r="P6" s="209"/>
      <c r="Q6" s="209"/>
      <c r="R6" s="209"/>
      <c r="S6" s="198"/>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9" t="s">
        <v>70</v>
      </c>
      <c r="B8" s="200" t="s">
        <v>71</v>
      </c>
      <c r="C8" s="23">
        <v>8817578.84</v>
      </c>
      <c r="D8" s="23">
        <v>7663805.2</v>
      </c>
      <c r="E8" s="23">
        <v>7663805.2</v>
      </c>
      <c r="F8" s="23"/>
      <c r="G8" s="23"/>
      <c r="H8" s="23"/>
      <c r="I8" s="23"/>
      <c r="J8" s="23"/>
      <c r="K8" s="23"/>
      <c r="L8" s="23"/>
      <c r="M8" s="23"/>
      <c r="N8" s="23"/>
      <c r="O8" s="23">
        <v>1153773.64</v>
      </c>
      <c r="P8" s="23">
        <v>1153773.64</v>
      </c>
      <c r="Q8" s="23"/>
      <c r="R8" s="23"/>
      <c r="S8" s="23"/>
    </row>
    <row r="9" ht="18.75" customHeight="1" spans="1:19">
      <c r="A9" s="105" t="s">
        <v>72</v>
      </c>
      <c r="B9" s="201" t="s">
        <v>71</v>
      </c>
      <c r="C9" s="23">
        <v>8817578.84</v>
      </c>
      <c r="D9" s="23">
        <v>7663805.2</v>
      </c>
      <c r="E9" s="23">
        <v>7663805.2</v>
      </c>
      <c r="F9" s="23"/>
      <c r="G9" s="23"/>
      <c r="H9" s="23"/>
      <c r="I9" s="23"/>
      <c r="J9" s="23"/>
      <c r="K9" s="23"/>
      <c r="L9" s="23"/>
      <c r="M9" s="23"/>
      <c r="N9" s="23"/>
      <c r="O9" s="23">
        <v>1153773.64</v>
      </c>
      <c r="P9" s="23">
        <v>1153773.64</v>
      </c>
      <c r="Q9" s="23"/>
      <c r="R9" s="23"/>
      <c r="S9" s="23"/>
    </row>
    <row r="10" ht="18.75" customHeight="1" spans="1:19">
      <c r="A10" s="202" t="s">
        <v>56</v>
      </c>
      <c r="B10" s="203"/>
      <c r="C10" s="23">
        <v>8817578.84</v>
      </c>
      <c r="D10" s="23">
        <v>7663805.2</v>
      </c>
      <c r="E10" s="23">
        <v>7663805.2</v>
      </c>
      <c r="F10" s="23"/>
      <c r="G10" s="23"/>
      <c r="H10" s="23"/>
      <c r="I10" s="23"/>
      <c r="J10" s="23"/>
      <c r="K10" s="23"/>
      <c r="L10" s="23"/>
      <c r="M10" s="23"/>
      <c r="N10" s="23"/>
      <c r="O10" s="23">
        <v>1153773.64</v>
      </c>
      <c r="P10" s="23">
        <v>1153773.64</v>
      </c>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9"/>
  <sheetViews>
    <sheetView showZeros="0" workbookViewId="0">
      <selection activeCell="A1" sqref="$A1:$XFD104857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9"/>
      <c r="E1" s="1"/>
      <c r="F1" s="1"/>
      <c r="G1" s="1"/>
      <c r="H1" s="179"/>
      <c r="I1" s="1"/>
      <c r="J1" s="179"/>
      <c r="K1" s="1"/>
      <c r="L1" s="1"/>
      <c r="M1" s="1"/>
      <c r="N1" s="1"/>
      <c r="O1" s="39" t="s">
        <v>73</v>
      </c>
    </row>
    <row r="2" ht="42" customHeight="1" spans="1:15">
      <c r="A2" s="5" t="str">
        <f>"2025"&amp;"年部门支出预算表"</f>
        <v>2025年部门支出预算表</v>
      </c>
      <c r="B2" s="180"/>
      <c r="C2" s="180"/>
      <c r="D2" s="180"/>
      <c r="E2" s="180"/>
      <c r="F2" s="180"/>
      <c r="G2" s="180"/>
      <c r="H2" s="180"/>
      <c r="I2" s="180"/>
      <c r="J2" s="180"/>
      <c r="K2" s="180"/>
      <c r="L2" s="180"/>
      <c r="M2" s="180"/>
      <c r="N2" s="180"/>
      <c r="O2" s="180"/>
    </row>
    <row r="3" ht="18.75" customHeight="1" spans="1:15">
      <c r="A3" s="181" t="str">
        <f>"单位名称："&amp;"中国共产党双江拉祜族佤族布朗族傣族自治县委员会宣传部"</f>
        <v>单位名称：中国共产党双江拉祜族佤族布朗族傣族自治县委员会宣传部</v>
      </c>
      <c r="B3" s="182"/>
      <c r="C3" s="66"/>
      <c r="D3" s="30"/>
      <c r="E3" s="66"/>
      <c r="F3" s="66"/>
      <c r="G3" s="66"/>
      <c r="H3" s="30"/>
      <c r="I3" s="66"/>
      <c r="J3" s="30"/>
      <c r="K3" s="66"/>
      <c r="L3" s="66"/>
      <c r="M3" s="188"/>
      <c r="N3" s="188"/>
      <c r="O3" s="39" t="s">
        <v>1</v>
      </c>
    </row>
    <row r="4" ht="18.75" customHeight="1" spans="1:15">
      <c r="A4" s="10" t="s">
        <v>74</v>
      </c>
      <c r="B4" s="10" t="s">
        <v>75</v>
      </c>
      <c r="C4" s="10" t="s">
        <v>56</v>
      </c>
      <c r="D4" s="12" t="s">
        <v>59</v>
      </c>
      <c r="E4" s="78" t="s">
        <v>76</v>
      </c>
      <c r="F4" s="147" t="s">
        <v>77</v>
      </c>
      <c r="G4" s="10" t="s">
        <v>60</v>
      </c>
      <c r="H4" s="10" t="s">
        <v>61</v>
      </c>
      <c r="I4" s="10" t="s">
        <v>78</v>
      </c>
      <c r="J4" s="12" t="s">
        <v>79</v>
      </c>
      <c r="K4" s="13"/>
      <c r="L4" s="13"/>
      <c r="M4" s="13"/>
      <c r="N4" s="13"/>
      <c r="O4" s="14"/>
    </row>
    <row r="5" ht="30" customHeight="1" spans="1:15">
      <c r="A5" s="18"/>
      <c r="B5" s="18"/>
      <c r="C5" s="18"/>
      <c r="D5" s="70" t="s">
        <v>58</v>
      </c>
      <c r="E5" s="96" t="s">
        <v>76</v>
      </c>
      <c r="F5" s="96" t="s">
        <v>77</v>
      </c>
      <c r="G5" s="18"/>
      <c r="H5" s="18"/>
      <c r="I5" s="18"/>
      <c r="J5" s="70" t="s">
        <v>58</v>
      </c>
      <c r="K5" s="46" t="s">
        <v>80</v>
      </c>
      <c r="L5" s="46" t="s">
        <v>81</v>
      </c>
      <c r="M5" s="46" t="s">
        <v>82</v>
      </c>
      <c r="N5" s="46" t="s">
        <v>83</v>
      </c>
      <c r="O5" s="46" t="s">
        <v>84</v>
      </c>
    </row>
    <row r="6" ht="18.75" customHeight="1" spans="1:15">
      <c r="A6" s="126">
        <v>1</v>
      </c>
      <c r="B6" s="126">
        <v>2</v>
      </c>
      <c r="C6" s="70">
        <v>3</v>
      </c>
      <c r="D6" s="70">
        <v>4</v>
      </c>
      <c r="E6" s="70">
        <v>5</v>
      </c>
      <c r="F6" s="70">
        <v>6</v>
      </c>
      <c r="G6" s="70">
        <v>7</v>
      </c>
      <c r="H6" s="70">
        <v>8</v>
      </c>
      <c r="I6" s="70">
        <v>9</v>
      </c>
      <c r="J6" s="70">
        <v>10</v>
      </c>
      <c r="K6" s="70">
        <v>11</v>
      </c>
      <c r="L6" s="70">
        <v>12</v>
      </c>
      <c r="M6" s="70">
        <v>13</v>
      </c>
      <c r="N6" s="70">
        <v>14</v>
      </c>
      <c r="O6" s="70">
        <v>15</v>
      </c>
    </row>
    <row r="7" ht="18.75" customHeight="1" spans="1:15">
      <c r="A7" s="141" t="s">
        <v>85</v>
      </c>
      <c r="B7" s="168" t="s">
        <v>86</v>
      </c>
      <c r="C7" s="23">
        <v>5499342.6</v>
      </c>
      <c r="D7" s="23">
        <v>5499342.6</v>
      </c>
      <c r="E7" s="23">
        <v>3929342.6</v>
      </c>
      <c r="F7" s="23">
        <v>1570000</v>
      </c>
      <c r="G7" s="23"/>
      <c r="H7" s="23"/>
      <c r="I7" s="23"/>
      <c r="J7" s="23"/>
      <c r="K7" s="23"/>
      <c r="L7" s="23"/>
      <c r="M7" s="23"/>
      <c r="N7" s="23"/>
      <c r="O7" s="23"/>
    </row>
    <row r="8" ht="18.75" customHeight="1" spans="1:15">
      <c r="A8" s="183" t="s">
        <v>87</v>
      </c>
      <c r="B8" s="218" t="s">
        <v>88</v>
      </c>
      <c r="C8" s="23">
        <v>5499342.6</v>
      </c>
      <c r="D8" s="23">
        <v>5499342.6</v>
      </c>
      <c r="E8" s="23">
        <v>3929342.6</v>
      </c>
      <c r="F8" s="23">
        <v>1570000</v>
      </c>
      <c r="G8" s="23"/>
      <c r="H8" s="23"/>
      <c r="I8" s="23"/>
      <c r="J8" s="23"/>
      <c r="K8" s="23"/>
      <c r="L8" s="23"/>
      <c r="M8" s="23"/>
      <c r="N8" s="23"/>
      <c r="O8" s="23"/>
    </row>
    <row r="9" ht="18.75" customHeight="1" spans="1:15">
      <c r="A9" s="185" t="s">
        <v>89</v>
      </c>
      <c r="B9" s="219" t="s">
        <v>90</v>
      </c>
      <c r="C9" s="23">
        <v>3939342.6</v>
      </c>
      <c r="D9" s="23">
        <v>3939342.6</v>
      </c>
      <c r="E9" s="23">
        <v>3929342.6</v>
      </c>
      <c r="F9" s="23">
        <v>10000</v>
      </c>
      <c r="G9" s="23"/>
      <c r="H9" s="23"/>
      <c r="I9" s="23"/>
      <c r="J9" s="23"/>
      <c r="K9" s="23"/>
      <c r="L9" s="23"/>
      <c r="M9" s="23"/>
      <c r="N9" s="23"/>
      <c r="O9" s="23"/>
    </row>
    <row r="10" ht="18.75" customHeight="1" spans="1:15">
      <c r="A10" s="185" t="s">
        <v>91</v>
      </c>
      <c r="B10" s="219" t="s">
        <v>92</v>
      </c>
      <c r="C10" s="23">
        <v>1560000</v>
      </c>
      <c r="D10" s="23">
        <v>1560000</v>
      </c>
      <c r="E10" s="23"/>
      <c r="F10" s="23">
        <v>1560000</v>
      </c>
      <c r="G10" s="23"/>
      <c r="H10" s="23"/>
      <c r="I10" s="23"/>
      <c r="J10" s="23"/>
      <c r="K10" s="23"/>
      <c r="L10" s="23"/>
      <c r="M10" s="23"/>
      <c r="N10" s="23"/>
      <c r="O10" s="23"/>
    </row>
    <row r="11" ht="18.75" customHeight="1" spans="1:15">
      <c r="A11" s="141" t="s">
        <v>93</v>
      </c>
      <c r="B11" s="168" t="s">
        <v>94</v>
      </c>
      <c r="C11" s="23">
        <v>20000</v>
      </c>
      <c r="D11" s="23">
        <v>20000</v>
      </c>
      <c r="E11" s="23"/>
      <c r="F11" s="23">
        <v>20000</v>
      </c>
      <c r="G11" s="23"/>
      <c r="H11" s="23"/>
      <c r="I11" s="23"/>
      <c r="J11" s="23"/>
      <c r="K11" s="23"/>
      <c r="L11" s="23"/>
      <c r="M11" s="23"/>
      <c r="N11" s="23"/>
      <c r="O11" s="23"/>
    </row>
    <row r="12" ht="18.75" customHeight="1" spans="1:15">
      <c r="A12" s="183" t="s">
        <v>95</v>
      </c>
      <c r="B12" s="218" t="s">
        <v>96</v>
      </c>
      <c r="C12" s="23">
        <v>20000</v>
      </c>
      <c r="D12" s="23">
        <v>20000</v>
      </c>
      <c r="E12" s="23"/>
      <c r="F12" s="23">
        <v>20000</v>
      </c>
      <c r="G12" s="23"/>
      <c r="H12" s="23"/>
      <c r="I12" s="23"/>
      <c r="J12" s="23"/>
      <c r="K12" s="23"/>
      <c r="L12" s="23"/>
      <c r="M12" s="23"/>
      <c r="N12" s="23"/>
      <c r="O12" s="23"/>
    </row>
    <row r="13" ht="18.75" customHeight="1" spans="1:15">
      <c r="A13" s="185" t="s">
        <v>97</v>
      </c>
      <c r="B13" s="219" t="s">
        <v>98</v>
      </c>
      <c r="C13" s="23">
        <v>20000</v>
      </c>
      <c r="D13" s="23">
        <v>20000</v>
      </c>
      <c r="E13" s="23"/>
      <c r="F13" s="23">
        <v>20000</v>
      </c>
      <c r="G13" s="23"/>
      <c r="H13" s="23"/>
      <c r="I13" s="23"/>
      <c r="J13" s="23"/>
      <c r="K13" s="23"/>
      <c r="L13" s="23"/>
      <c r="M13" s="23"/>
      <c r="N13" s="23"/>
      <c r="O13" s="23"/>
    </row>
    <row r="14" ht="18.75" customHeight="1" spans="1:15">
      <c r="A14" s="141" t="s">
        <v>99</v>
      </c>
      <c r="B14" s="168" t="s">
        <v>100</v>
      </c>
      <c r="C14" s="23">
        <v>1654621.64</v>
      </c>
      <c r="D14" s="23">
        <v>1654621.64</v>
      </c>
      <c r="E14" s="23">
        <v>340848</v>
      </c>
      <c r="F14" s="23">
        <v>1313773.64</v>
      </c>
      <c r="G14" s="23"/>
      <c r="H14" s="23"/>
      <c r="I14" s="23"/>
      <c r="J14" s="23"/>
      <c r="K14" s="23"/>
      <c r="L14" s="23"/>
      <c r="M14" s="23"/>
      <c r="N14" s="23"/>
      <c r="O14" s="23"/>
    </row>
    <row r="15" ht="18.75" customHeight="1" spans="1:15">
      <c r="A15" s="183" t="s">
        <v>101</v>
      </c>
      <c r="B15" s="218" t="s">
        <v>102</v>
      </c>
      <c r="C15" s="23">
        <v>500848</v>
      </c>
      <c r="D15" s="23">
        <v>500848</v>
      </c>
      <c r="E15" s="23">
        <v>340848</v>
      </c>
      <c r="F15" s="23">
        <v>160000</v>
      </c>
      <c r="G15" s="23"/>
      <c r="H15" s="23"/>
      <c r="I15" s="23"/>
      <c r="J15" s="23"/>
      <c r="K15" s="23"/>
      <c r="L15" s="23"/>
      <c r="M15" s="23"/>
      <c r="N15" s="23"/>
      <c r="O15" s="23"/>
    </row>
    <row r="16" ht="18.75" customHeight="1" spans="1:15">
      <c r="A16" s="185" t="s">
        <v>103</v>
      </c>
      <c r="B16" s="219" t="s">
        <v>104</v>
      </c>
      <c r="C16" s="23">
        <v>500848</v>
      </c>
      <c r="D16" s="23">
        <v>500848</v>
      </c>
      <c r="E16" s="23">
        <v>340848</v>
      </c>
      <c r="F16" s="23">
        <v>160000</v>
      </c>
      <c r="G16" s="23"/>
      <c r="H16" s="23"/>
      <c r="I16" s="23"/>
      <c r="J16" s="23"/>
      <c r="K16" s="23"/>
      <c r="L16" s="23"/>
      <c r="M16" s="23"/>
      <c r="N16" s="23"/>
      <c r="O16" s="23"/>
    </row>
    <row r="17" ht="18.75" customHeight="1" spans="1:15">
      <c r="A17" s="183" t="s">
        <v>105</v>
      </c>
      <c r="B17" s="218" t="s">
        <v>106</v>
      </c>
      <c r="C17" s="23">
        <v>1153773.64</v>
      </c>
      <c r="D17" s="23">
        <v>1153773.64</v>
      </c>
      <c r="E17" s="23"/>
      <c r="F17" s="23">
        <v>1153773.64</v>
      </c>
      <c r="G17" s="23"/>
      <c r="H17" s="23"/>
      <c r="I17" s="23"/>
      <c r="J17" s="23"/>
      <c r="K17" s="23"/>
      <c r="L17" s="23"/>
      <c r="M17" s="23"/>
      <c r="N17" s="23"/>
      <c r="O17" s="23"/>
    </row>
    <row r="18" ht="18.75" customHeight="1" spans="1:15">
      <c r="A18" s="185" t="s">
        <v>107</v>
      </c>
      <c r="B18" s="219" t="s">
        <v>108</v>
      </c>
      <c r="C18" s="23">
        <v>900000</v>
      </c>
      <c r="D18" s="23">
        <v>900000</v>
      </c>
      <c r="E18" s="23"/>
      <c r="F18" s="23">
        <v>900000</v>
      </c>
      <c r="G18" s="23"/>
      <c r="H18" s="23"/>
      <c r="I18" s="23"/>
      <c r="J18" s="23"/>
      <c r="K18" s="23"/>
      <c r="L18" s="23"/>
      <c r="M18" s="23"/>
      <c r="N18" s="23"/>
      <c r="O18" s="23"/>
    </row>
    <row r="19" ht="18.75" customHeight="1" spans="1:15">
      <c r="A19" s="185" t="s">
        <v>109</v>
      </c>
      <c r="B19" s="219" t="s">
        <v>106</v>
      </c>
      <c r="C19" s="23">
        <v>253773.64</v>
      </c>
      <c r="D19" s="23">
        <v>253773.64</v>
      </c>
      <c r="E19" s="23"/>
      <c r="F19" s="23">
        <v>253773.64</v>
      </c>
      <c r="G19" s="23"/>
      <c r="H19" s="23"/>
      <c r="I19" s="23"/>
      <c r="J19" s="23"/>
      <c r="K19" s="23"/>
      <c r="L19" s="23"/>
      <c r="M19" s="23"/>
      <c r="N19" s="23"/>
      <c r="O19" s="23"/>
    </row>
    <row r="20" ht="18.75" customHeight="1" spans="1:15">
      <c r="A20" s="141" t="s">
        <v>110</v>
      </c>
      <c r="B20" s="168" t="s">
        <v>111</v>
      </c>
      <c r="C20" s="23">
        <v>1043425.08</v>
      </c>
      <c r="D20" s="23">
        <v>1043425.08</v>
      </c>
      <c r="E20" s="23">
        <v>1043425.08</v>
      </c>
      <c r="F20" s="23"/>
      <c r="G20" s="23"/>
      <c r="H20" s="23"/>
      <c r="I20" s="23"/>
      <c r="J20" s="23"/>
      <c r="K20" s="23"/>
      <c r="L20" s="23"/>
      <c r="M20" s="23"/>
      <c r="N20" s="23"/>
      <c r="O20" s="23"/>
    </row>
    <row r="21" ht="18.75" customHeight="1" spans="1:15">
      <c r="A21" s="183" t="s">
        <v>112</v>
      </c>
      <c r="B21" s="218" t="s">
        <v>113</v>
      </c>
      <c r="C21" s="23">
        <v>960380.64</v>
      </c>
      <c r="D21" s="23">
        <v>960380.64</v>
      </c>
      <c r="E21" s="23">
        <v>960380.64</v>
      </c>
      <c r="F21" s="23"/>
      <c r="G21" s="23"/>
      <c r="H21" s="23"/>
      <c r="I21" s="23"/>
      <c r="J21" s="23"/>
      <c r="K21" s="23"/>
      <c r="L21" s="23"/>
      <c r="M21" s="23"/>
      <c r="N21" s="23"/>
      <c r="O21" s="23"/>
    </row>
    <row r="22" ht="18.75" customHeight="1" spans="1:15">
      <c r="A22" s="185" t="s">
        <v>114</v>
      </c>
      <c r="B22" s="219" t="s">
        <v>115</v>
      </c>
      <c r="C22" s="23">
        <v>477512</v>
      </c>
      <c r="D22" s="23">
        <v>477512</v>
      </c>
      <c r="E22" s="23">
        <v>477512</v>
      </c>
      <c r="F22" s="23"/>
      <c r="G22" s="23"/>
      <c r="H22" s="23"/>
      <c r="I22" s="23"/>
      <c r="J22" s="23"/>
      <c r="K22" s="23"/>
      <c r="L22" s="23"/>
      <c r="M22" s="23"/>
      <c r="N22" s="23"/>
      <c r="O22" s="23"/>
    </row>
    <row r="23" ht="18.75" customHeight="1" spans="1:15">
      <c r="A23" s="185" t="s">
        <v>116</v>
      </c>
      <c r="B23" s="219" t="s">
        <v>117</v>
      </c>
      <c r="C23" s="23">
        <v>482868.64</v>
      </c>
      <c r="D23" s="23">
        <v>482868.64</v>
      </c>
      <c r="E23" s="23">
        <v>482868.64</v>
      </c>
      <c r="F23" s="23"/>
      <c r="G23" s="23"/>
      <c r="H23" s="23"/>
      <c r="I23" s="23"/>
      <c r="J23" s="23"/>
      <c r="K23" s="23"/>
      <c r="L23" s="23"/>
      <c r="M23" s="23"/>
      <c r="N23" s="23"/>
      <c r="O23" s="23"/>
    </row>
    <row r="24" ht="18.75" customHeight="1" spans="1:15">
      <c r="A24" s="183" t="s">
        <v>118</v>
      </c>
      <c r="B24" s="218" t="s">
        <v>119</v>
      </c>
      <c r="C24" s="23">
        <v>32853.96</v>
      </c>
      <c r="D24" s="23">
        <v>32853.96</v>
      </c>
      <c r="E24" s="23">
        <v>32853.96</v>
      </c>
      <c r="F24" s="23"/>
      <c r="G24" s="23"/>
      <c r="H24" s="23"/>
      <c r="I24" s="23"/>
      <c r="J24" s="23"/>
      <c r="K24" s="23"/>
      <c r="L24" s="23"/>
      <c r="M24" s="23"/>
      <c r="N24" s="23"/>
      <c r="O24" s="23"/>
    </row>
    <row r="25" ht="18.75" customHeight="1" spans="1:15">
      <c r="A25" s="185" t="s">
        <v>120</v>
      </c>
      <c r="B25" s="219" t="s">
        <v>121</v>
      </c>
      <c r="C25" s="23">
        <v>32853.96</v>
      </c>
      <c r="D25" s="23">
        <v>32853.96</v>
      </c>
      <c r="E25" s="23">
        <v>32853.96</v>
      </c>
      <c r="F25" s="23"/>
      <c r="G25" s="23"/>
      <c r="H25" s="23"/>
      <c r="I25" s="23"/>
      <c r="J25" s="23"/>
      <c r="K25" s="23"/>
      <c r="L25" s="23"/>
      <c r="M25" s="23"/>
      <c r="N25" s="23"/>
      <c r="O25" s="23"/>
    </row>
    <row r="26" ht="18.75" customHeight="1" spans="1:15">
      <c r="A26" s="183" t="s">
        <v>122</v>
      </c>
      <c r="B26" s="218" t="s">
        <v>123</v>
      </c>
      <c r="C26" s="23">
        <v>39552.15</v>
      </c>
      <c r="D26" s="23">
        <v>39552.15</v>
      </c>
      <c r="E26" s="23">
        <v>39552.15</v>
      </c>
      <c r="F26" s="23"/>
      <c r="G26" s="23"/>
      <c r="H26" s="23"/>
      <c r="I26" s="23"/>
      <c r="J26" s="23"/>
      <c r="K26" s="23"/>
      <c r="L26" s="23"/>
      <c r="M26" s="23"/>
      <c r="N26" s="23"/>
      <c r="O26" s="23"/>
    </row>
    <row r="27" ht="18.75" customHeight="1" spans="1:15">
      <c r="A27" s="185" t="s">
        <v>124</v>
      </c>
      <c r="B27" s="219" t="s">
        <v>125</v>
      </c>
      <c r="C27" s="23">
        <v>39552.15</v>
      </c>
      <c r="D27" s="23">
        <v>39552.15</v>
      </c>
      <c r="E27" s="23">
        <v>39552.15</v>
      </c>
      <c r="F27" s="23"/>
      <c r="G27" s="23"/>
      <c r="H27" s="23"/>
      <c r="I27" s="23"/>
      <c r="J27" s="23"/>
      <c r="K27" s="23"/>
      <c r="L27" s="23"/>
      <c r="M27" s="23"/>
      <c r="N27" s="23"/>
      <c r="O27" s="23"/>
    </row>
    <row r="28" ht="18.75" customHeight="1" spans="1:15">
      <c r="A28" s="183" t="s">
        <v>126</v>
      </c>
      <c r="B28" s="218" t="s">
        <v>127</v>
      </c>
      <c r="C28" s="23">
        <v>10638.33</v>
      </c>
      <c r="D28" s="23">
        <v>10638.33</v>
      </c>
      <c r="E28" s="23">
        <v>10638.33</v>
      </c>
      <c r="F28" s="23"/>
      <c r="G28" s="23"/>
      <c r="H28" s="23"/>
      <c r="I28" s="23"/>
      <c r="J28" s="23"/>
      <c r="K28" s="23"/>
      <c r="L28" s="23"/>
      <c r="M28" s="23"/>
      <c r="N28" s="23"/>
      <c r="O28" s="23"/>
    </row>
    <row r="29" ht="18.75" customHeight="1" spans="1:15">
      <c r="A29" s="185" t="s">
        <v>128</v>
      </c>
      <c r="B29" s="219" t="s">
        <v>127</v>
      </c>
      <c r="C29" s="23">
        <v>10638.33</v>
      </c>
      <c r="D29" s="23">
        <v>10638.33</v>
      </c>
      <c r="E29" s="23">
        <v>10638.33</v>
      </c>
      <c r="F29" s="23"/>
      <c r="G29" s="23"/>
      <c r="H29" s="23"/>
      <c r="I29" s="23"/>
      <c r="J29" s="23"/>
      <c r="K29" s="23"/>
      <c r="L29" s="23"/>
      <c r="M29" s="23"/>
      <c r="N29" s="23"/>
      <c r="O29" s="23"/>
    </row>
    <row r="30" ht="18.75" customHeight="1" spans="1:15">
      <c r="A30" s="141" t="s">
        <v>129</v>
      </c>
      <c r="B30" s="168" t="s">
        <v>130</v>
      </c>
      <c r="C30" s="23">
        <v>238038.04</v>
      </c>
      <c r="D30" s="23">
        <v>238038.04</v>
      </c>
      <c r="E30" s="23">
        <v>238038.04</v>
      </c>
      <c r="F30" s="23"/>
      <c r="G30" s="23"/>
      <c r="H30" s="23"/>
      <c r="I30" s="23"/>
      <c r="J30" s="23"/>
      <c r="K30" s="23"/>
      <c r="L30" s="23"/>
      <c r="M30" s="23"/>
      <c r="N30" s="23"/>
      <c r="O30" s="23"/>
    </row>
    <row r="31" ht="18.75" customHeight="1" spans="1:15">
      <c r="A31" s="183" t="s">
        <v>131</v>
      </c>
      <c r="B31" s="218" t="s">
        <v>132</v>
      </c>
      <c r="C31" s="23">
        <v>238038.04</v>
      </c>
      <c r="D31" s="23">
        <v>238038.04</v>
      </c>
      <c r="E31" s="23">
        <v>238038.04</v>
      </c>
      <c r="F31" s="23"/>
      <c r="G31" s="23"/>
      <c r="H31" s="23"/>
      <c r="I31" s="23"/>
      <c r="J31" s="23"/>
      <c r="K31" s="23"/>
      <c r="L31" s="23"/>
      <c r="M31" s="23"/>
      <c r="N31" s="23"/>
      <c r="O31" s="23"/>
    </row>
    <row r="32" ht="18.75" customHeight="1" spans="1:15">
      <c r="A32" s="185" t="s">
        <v>133</v>
      </c>
      <c r="B32" s="219" t="s">
        <v>134</v>
      </c>
      <c r="C32" s="23">
        <v>94554.18</v>
      </c>
      <c r="D32" s="23">
        <v>94554.18</v>
      </c>
      <c r="E32" s="23">
        <v>94554.18</v>
      </c>
      <c r="F32" s="23"/>
      <c r="G32" s="23"/>
      <c r="H32" s="23"/>
      <c r="I32" s="23"/>
      <c r="J32" s="23"/>
      <c r="K32" s="23"/>
      <c r="L32" s="23"/>
      <c r="M32" s="23"/>
      <c r="N32" s="23"/>
      <c r="O32" s="23"/>
    </row>
    <row r="33" ht="18.75" customHeight="1" spans="1:15">
      <c r="A33" s="185" t="s">
        <v>135</v>
      </c>
      <c r="B33" s="219" t="s">
        <v>136</v>
      </c>
      <c r="C33" s="23">
        <v>102333.72</v>
      </c>
      <c r="D33" s="23">
        <v>102333.72</v>
      </c>
      <c r="E33" s="23">
        <v>102333.72</v>
      </c>
      <c r="F33" s="23"/>
      <c r="G33" s="23"/>
      <c r="H33" s="23"/>
      <c r="I33" s="23"/>
      <c r="J33" s="23"/>
      <c r="K33" s="23"/>
      <c r="L33" s="23"/>
      <c r="M33" s="23"/>
      <c r="N33" s="23"/>
      <c r="O33" s="23"/>
    </row>
    <row r="34" ht="18.75" customHeight="1" spans="1:15">
      <c r="A34" s="185" t="s">
        <v>137</v>
      </c>
      <c r="B34" s="219" t="s">
        <v>138</v>
      </c>
      <c r="C34" s="23">
        <v>24960</v>
      </c>
      <c r="D34" s="23">
        <v>24960</v>
      </c>
      <c r="E34" s="23">
        <v>24960</v>
      </c>
      <c r="F34" s="23"/>
      <c r="G34" s="23"/>
      <c r="H34" s="23"/>
      <c r="I34" s="23"/>
      <c r="J34" s="23"/>
      <c r="K34" s="23"/>
      <c r="L34" s="23"/>
      <c r="M34" s="23"/>
      <c r="N34" s="23"/>
      <c r="O34" s="23"/>
    </row>
    <row r="35" ht="18.75" customHeight="1" spans="1:15">
      <c r="A35" s="185" t="s">
        <v>139</v>
      </c>
      <c r="B35" s="219" t="s">
        <v>140</v>
      </c>
      <c r="C35" s="23">
        <v>16190.14</v>
      </c>
      <c r="D35" s="23">
        <v>16190.14</v>
      </c>
      <c r="E35" s="23">
        <v>16190.14</v>
      </c>
      <c r="F35" s="23"/>
      <c r="G35" s="23"/>
      <c r="H35" s="23"/>
      <c r="I35" s="23"/>
      <c r="J35" s="23"/>
      <c r="K35" s="23"/>
      <c r="L35" s="23"/>
      <c r="M35" s="23"/>
      <c r="N35" s="23"/>
      <c r="O35" s="23"/>
    </row>
    <row r="36" ht="18.75" customHeight="1" spans="1:15">
      <c r="A36" s="141" t="s">
        <v>141</v>
      </c>
      <c r="B36" s="168" t="s">
        <v>142</v>
      </c>
      <c r="C36" s="23">
        <v>362151.48</v>
      </c>
      <c r="D36" s="23">
        <v>362151.48</v>
      </c>
      <c r="E36" s="23">
        <v>362151.48</v>
      </c>
      <c r="F36" s="23"/>
      <c r="G36" s="23"/>
      <c r="H36" s="23"/>
      <c r="I36" s="23"/>
      <c r="J36" s="23"/>
      <c r="K36" s="23"/>
      <c r="L36" s="23"/>
      <c r="M36" s="23"/>
      <c r="N36" s="23"/>
      <c r="O36" s="23"/>
    </row>
    <row r="37" ht="18.75" customHeight="1" spans="1:15">
      <c r="A37" s="183" t="s">
        <v>143</v>
      </c>
      <c r="B37" s="218" t="s">
        <v>144</v>
      </c>
      <c r="C37" s="23">
        <v>362151.48</v>
      </c>
      <c r="D37" s="23">
        <v>362151.48</v>
      </c>
      <c r="E37" s="23">
        <v>362151.48</v>
      </c>
      <c r="F37" s="23"/>
      <c r="G37" s="23"/>
      <c r="H37" s="23"/>
      <c r="I37" s="23"/>
      <c r="J37" s="23"/>
      <c r="K37" s="23"/>
      <c r="L37" s="23"/>
      <c r="M37" s="23"/>
      <c r="N37" s="23"/>
      <c r="O37" s="23"/>
    </row>
    <row r="38" ht="18.75" customHeight="1" spans="1:15">
      <c r="A38" s="185" t="s">
        <v>145</v>
      </c>
      <c r="B38" s="219" t="s">
        <v>146</v>
      </c>
      <c r="C38" s="23">
        <v>362151.48</v>
      </c>
      <c r="D38" s="23">
        <v>362151.48</v>
      </c>
      <c r="E38" s="23">
        <v>362151.48</v>
      </c>
      <c r="F38" s="23"/>
      <c r="G38" s="23"/>
      <c r="H38" s="23"/>
      <c r="I38" s="23"/>
      <c r="J38" s="23"/>
      <c r="K38" s="23"/>
      <c r="L38" s="23"/>
      <c r="M38" s="23"/>
      <c r="N38" s="23"/>
      <c r="O38" s="23"/>
    </row>
    <row r="39" ht="18.75" customHeight="1" spans="1:15">
      <c r="A39" s="187" t="s">
        <v>147</v>
      </c>
      <c r="B39" s="47" t="s">
        <v>147</v>
      </c>
      <c r="C39" s="23">
        <v>8817578.84</v>
      </c>
      <c r="D39" s="23">
        <v>8817578.84</v>
      </c>
      <c r="E39" s="23">
        <v>5913805.2</v>
      </c>
      <c r="F39" s="23">
        <v>2903773.64</v>
      </c>
      <c r="G39" s="23"/>
      <c r="H39" s="23"/>
      <c r="I39" s="23"/>
      <c r="J39" s="23"/>
      <c r="K39" s="23"/>
      <c r="L39" s="23"/>
      <c r="M39" s="23"/>
      <c r="N39" s="23"/>
      <c r="O39" s="23"/>
    </row>
  </sheetData>
  <mergeCells count="11">
    <mergeCell ref="A2:O2"/>
    <mergeCell ref="A3:L3"/>
    <mergeCell ref="D4:F4"/>
    <mergeCell ref="J4:O4"/>
    <mergeCell ref="A39:B3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XFD104857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148</v>
      </c>
    </row>
    <row r="2" ht="36" customHeight="1" spans="1:4">
      <c r="A2" s="5" t="str">
        <f>"2025"&amp;"年部门财政拨款收支预算总表"</f>
        <v>2025年部门财政拨款收支预算总表</v>
      </c>
      <c r="B2" s="166"/>
      <c r="C2" s="166"/>
      <c r="D2" s="166"/>
    </row>
    <row r="3" ht="18.75" customHeight="1" spans="1:4">
      <c r="A3" s="7" t="str">
        <f>"单位名称："&amp;"中国共产党双江拉祜族佤族布朗族傣族自治县委员会宣传部"</f>
        <v>单位名称：中国共产党双江拉祜族佤族布朗族傣族自治县委员会宣传部</v>
      </c>
      <c r="B3" s="167"/>
      <c r="C3" s="167"/>
      <c r="D3" s="39" t="s">
        <v>1</v>
      </c>
    </row>
    <row r="4" ht="18.75" customHeight="1" spans="1:4">
      <c r="A4" s="12" t="s">
        <v>2</v>
      </c>
      <c r="B4" s="14"/>
      <c r="C4" s="12" t="s">
        <v>3</v>
      </c>
      <c r="D4" s="14"/>
    </row>
    <row r="5" ht="18.75" customHeight="1" spans="1:4">
      <c r="A5" s="31" t="s">
        <v>4</v>
      </c>
      <c r="B5" s="116" t="str">
        <f>"2025"&amp;"年预算数"</f>
        <v>2025年预算数</v>
      </c>
      <c r="C5" s="31" t="s">
        <v>149</v>
      </c>
      <c r="D5" s="116" t="str">
        <f>"2025"&amp;"年预算数"</f>
        <v>2025年预算数</v>
      </c>
    </row>
    <row r="6" ht="18.75" customHeight="1" spans="1:4">
      <c r="A6" s="33"/>
      <c r="B6" s="18"/>
      <c r="C6" s="33"/>
      <c r="D6" s="18"/>
    </row>
    <row r="7" ht="18.75" customHeight="1" spans="1:4">
      <c r="A7" s="168" t="s">
        <v>150</v>
      </c>
      <c r="B7" s="23">
        <v>7663805.2</v>
      </c>
      <c r="C7" s="22" t="s">
        <v>151</v>
      </c>
      <c r="D7" s="23">
        <v>8817578.84</v>
      </c>
    </row>
    <row r="8" ht="18.75" customHeight="1" spans="1:4">
      <c r="A8" s="169" t="s">
        <v>152</v>
      </c>
      <c r="B8" s="23">
        <v>7663805.2</v>
      </c>
      <c r="C8" s="22" t="s">
        <v>153</v>
      </c>
      <c r="D8" s="23">
        <v>5499342.6</v>
      </c>
    </row>
    <row r="9" ht="18.75" customHeight="1" spans="1:4">
      <c r="A9" s="169" t="s">
        <v>154</v>
      </c>
      <c r="B9" s="23"/>
      <c r="C9" s="22" t="s">
        <v>155</v>
      </c>
      <c r="D9" s="23"/>
    </row>
    <row r="10" ht="18.75" customHeight="1" spans="1:4">
      <c r="A10" s="169" t="s">
        <v>156</v>
      </c>
      <c r="B10" s="23"/>
      <c r="C10" s="22" t="s">
        <v>157</v>
      </c>
      <c r="D10" s="23"/>
    </row>
    <row r="11" ht="18.75" customHeight="1" spans="1:4">
      <c r="A11" s="170" t="s">
        <v>158</v>
      </c>
      <c r="B11" s="23">
        <v>1153773.64</v>
      </c>
      <c r="C11" s="171" t="s">
        <v>159</v>
      </c>
      <c r="D11" s="23"/>
    </row>
    <row r="12" ht="18.75" customHeight="1" spans="1:4">
      <c r="A12" s="172" t="s">
        <v>152</v>
      </c>
      <c r="B12" s="23">
        <v>1153773.64</v>
      </c>
      <c r="C12" s="173" t="s">
        <v>160</v>
      </c>
      <c r="D12" s="23"/>
    </row>
    <row r="13" ht="18.75" customHeight="1" spans="1:4">
      <c r="A13" s="172" t="s">
        <v>154</v>
      </c>
      <c r="B13" s="23"/>
      <c r="C13" s="173" t="s">
        <v>161</v>
      </c>
      <c r="D13" s="23">
        <v>20000</v>
      </c>
    </row>
    <row r="14" ht="18.75" customHeight="1" spans="1:4">
      <c r="A14" s="172" t="s">
        <v>156</v>
      </c>
      <c r="B14" s="23"/>
      <c r="C14" s="173" t="s">
        <v>162</v>
      </c>
      <c r="D14" s="23">
        <v>1654621.64</v>
      </c>
    </row>
    <row r="15" ht="18.75" customHeight="1" spans="1:4">
      <c r="A15" s="172" t="s">
        <v>26</v>
      </c>
      <c r="B15" s="23"/>
      <c r="C15" s="173" t="s">
        <v>163</v>
      </c>
      <c r="D15" s="23">
        <v>1043425.08</v>
      </c>
    </row>
    <row r="16" ht="18.75" customHeight="1" spans="1:4">
      <c r="A16" s="172" t="s">
        <v>26</v>
      </c>
      <c r="B16" s="23" t="s">
        <v>26</v>
      </c>
      <c r="C16" s="173" t="s">
        <v>164</v>
      </c>
      <c r="D16" s="23">
        <v>238038.04</v>
      </c>
    </row>
    <row r="17" ht="18.75" customHeight="1" spans="1:4">
      <c r="A17" s="174" t="s">
        <v>26</v>
      </c>
      <c r="B17" s="23" t="s">
        <v>26</v>
      </c>
      <c r="C17" s="173" t="s">
        <v>165</v>
      </c>
      <c r="D17" s="23"/>
    </row>
    <row r="18" ht="18.75" customHeight="1" spans="1:4">
      <c r="A18" s="174" t="s">
        <v>26</v>
      </c>
      <c r="B18" s="23" t="s">
        <v>26</v>
      </c>
      <c r="C18" s="173" t="s">
        <v>166</v>
      </c>
      <c r="D18" s="23"/>
    </row>
    <row r="19" ht="18.75" customHeight="1" spans="1:4">
      <c r="A19" s="175" t="s">
        <v>26</v>
      </c>
      <c r="B19" s="23" t="s">
        <v>26</v>
      </c>
      <c r="C19" s="173" t="s">
        <v>167</v>
      </c>
      <c r="D19" s="23"/>
    </row>
    <row r="20" ht="18.75" customHeight="1" spans="1:4">
      <c r="A20" s="175" t="s">
        <v>26</v>
      </c>
      <c r="B20" s="23" t="s">
        <v>26</v>
      </c>
      <c r="C20" s="173" t="s">
        <v>168</v>
      </c>
      <c r="D20" s="23"/>
    </row>
    <row r="21" ht="18.75" customHeight="1" spans="1:4">
      <c r="A21" s="175" t="s">
        <v>26</v>
      </c>
      <c r="B21" s="23" t="s">
        <v>26</v>
      </c>
      <c r="C21" s="173" t="s">
        <v>169</v>
      </c>
      <c r="D21" s="23"/>
    </row>
    <row r="22" ht="18.75" customHeight="1" spans="1:4">
      <c r="A22" s="175" t="s">
        <v>26</v>
      </c>
      <c r="B22" s="23" t="s">
        <v>26</v>
      </c>
      <c r="C22" s="173" t="s">
        <v>170</v>
      </c>
      <c r="D22" s="23"/>
    </row>
    <row r="23" ht="18.75" customHeight="1" spans="1:4">
      <c r="A23" s="175" t="s">
        <v>26</v>
      </c>
      <c r="B23" s="23" t="s">
        <v>26</v>
      </c>
      <c r="C23" s="173" t="s">
        <v>171</v>
      </c>
      <c r="D23" s="23"/>
    </row>
    <row r="24" ht="18.75" customHeight="1" spans="1:4">
      <c r="A24" s="175" t="s">
        <v>26</v>
      </c>
      <c r="B24" s="23" t="s">
        <v>26</v>
      </c>
      <c r="C24" s="173" t="s">
        <v>172</v>
      </c>
      <c r="D24" s="23"/>
    </row>
    <row r="25" ht="18.75" customHeight="1" spans="1:4">
      <c r="A25" s="175" t="s">
        <v>26</v>
      </c>
      <c r="B25" s="23" t="s">
        <v>26</v>
      </c>
      <c r="C25" s="173" t="s">
        <v>173</v>
      </c>
      <c r="D25" s="23"/>
    </row>
    <row r="26" ht="18.75" customHeight="1" spans="1:4">
      <c r="A26" s="175" t="s">
        <v>26</v>
      </c>
      <c r="B26" s="23" t="s">
        <v>26</v>
      </c>
      <c r="C26" s="173" t="s">
        <v>174</v>
      </c>
      <c r="D26" s="23">
        <v>362151.48</v>
      </c>
    </row>
    <row r="27" ht="18.75" customHeight="1" spans="1:4">
      <c r="A27" s="175" t="s">
        <v>26</v>
      </c>
      <c r="B27" s="23" t="s">
        <v>26</v>
      </c>
      <c r="C27" s="173" t="s">
        <v>175</v>
      </c>
      <c r="D27" s="23"/>
    </row>
    <row r="28" ht="18.75" customHeight="1" spans="1:4">
      <c r="A28" s="175" t="s">
        <v>26</v>
      </c>
      <c r="B28" s="23" t="s">
        <v>26</v>
      </c>
      <c r="C28" s="173" t="s">
        <v>176</v>
      </c>
      <c r="D28" s="23"/>
    </row>
    <row r="29" ht="18.75" customHeight="1" spans="1:4">
      <c r="A29" s="175" t="s">
        <v>26</v>
      </c>
      <c r="B29" s="23" t="s">
        <v>26</v>
      </c>
      <c r="C29" s="173" t="s">
        <v>177</v>
      </c>
      <c r="D29" s="23"/>
    </row>
    <row r="30" ht="18.75" customHeight="1" spans="1:4">
      <c r="A30" s="175" t="s">
        <v>26</v>
      </c>
      <c r="B30" s="23" t="s">
        <v>26</v>
      </c>
      <c r="C30" s="173" t="s">
        <v>178</v>
      </c>
      <c r="D30" s="23"/>
    </row>
    <row r="31" ht="18.75" customHeight="1" spans="1:4">
      <c r="A31" s="176" t="s">
        <v>26</v>
      </c>
      <c r="B31" s="23" t="s">
        <v>26</v>
      </c>
      <c r="C31" s="173" t="s">
        <v>179</v>
      </c>
      <c r="D31" s="23"/>
    </row>
    <row r="32" ht="18.75" customHeight="1" spans="1:4">
      <c r="A32" s="176" t="s">
        <v>26</v>
      </c>
      <c r="B32" s="23" t="s">
        <v>26</v>
      </c>
      <c r="C32" s="173" t="s">
        <v>180</v>
      </c>
      <c r="D32" s="23"/>
    </row>
    <row r="33" ht="18.75" customHeight="1" spans="1:4">
      <c r="A33" s="176" t="s">
        <v>26</v>
      </c>
      <c r="B33" s="23" t="s">
        <v>26</v>
      </c>
      <c r="C33" s="173" t="s">
        <v>181</v>
      </c>
      <c r="D33" s="23"/>
    </row>
    <row r="34" ht="18.75" customHeight="1" spans="1:4">
      <c r="A34" s="176"/>
      <c r="B34" s="23"/>
      <c r="C34" s="173" t="s">
        <v>182</v>
      </c>
      <c r="D34" s="23"/>
    </row>
    <row r="35" ht="18.75" customHeight="1" spans="1:4">
      <c r="A35" s="176" t="s">
        <v>26</v>
      </c>
      <c r="B35" s="23" t="s">
        <v>26</v>
      </c>
      <c r="C35" s="173" t="s">
        <v>183</v>
      </c>
      <c r="D35" s="23"/>
    </row>
    <row r="36" ht="18.75" customHeight="1" spans="1:4">
      <c r="A36" s="59" t="s">
        <v>184</v>
      </c>
      <c r="B36" s="177">
        <v>8817578.84</v>
      </c>
      <c r="C36" s="178" t="s">
        <v>52</v>
      </c>
      <c r="D36" s="177">
        <v>8817578.84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showZeros="0" topLeftCell="A11" workbookViewId="0">
      <selection activeCell="A11" sqref="$A1:$XFD104857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7"/>
      <c r="F1" s="61"/>
      <c r="G1" s="39" t="s">
        <v>185</v>
      </c>
    </row>
    <row r="2" ht="39" customHeight="1" spans="1:7">
      <c r="A2" s="5" t="str">
        <f>"2025"&amp;"年一般公共预算支出预算表（按功能科目分类）"</f>
        <v>2025年一般公共预算支出预算表（按功能科目分类）</v>
      </c>
      <c r="B2" s="158"/>
      <c r="C2" s="158"/>
      <c r="D2" s="158"/>
      <c r="E2" s="158"/>
      <c r="F2" s="158"/>
      <c r="G2" s="158"/>
    </row>
    <row r="3" ht="18" customHeight="1" spans="1:7">
      <c r="A3" s="159" t="str">
        <f>"单位名称："&amp;"中国共产党双江拉祜族佤族布朗族傣族自治县委员会宣传部"</f>
        <v>单位名称：中国共产党双江拉祜族佤族布朗族傣族自治县委员会宣传部</v>
      </c>
      <c r="B3" s="29"/>
      <c r="C3" s="30"/>
      <c r="D3" s="30"/>
      <c r="E3" s="30"/>
      <c r="F3" s="111"/>
      <c r="G3" s="39" t="s">
        <v>1</v>
      </c>
    </row>
    <row r="4" ht="20.25" customHeight="1" spans="1:7">
      <c r="A4" s="160" t="s">
        <v>186</v>
      </c>
      <c r="B4" s="161"/>
      <c r="C4" s="116" t="s">
        <v>56</v>
      </c>
      <c r="D4" s="139" t="s">
        <v>76</v>
      </c>
      <c r="E4" s="13"/>
      <c r="F4" s="14"/>
      <c r="G4" s="132" t="s">
        <v>77</v>
      </c>
    </row>
    <row r="5" ht="20.25" customHeight="1" spans="1:7">
      <c r="A5" s="162" t="s">
        <v>74</v>
      </c>
      <c r="B5" s="162" t="s">
        <v>75</v>
      </c>
      <c r="C5" s="33"/>
      <c r="D5" s="70" t="s">
        <v>58</v>
      </c>
      <c r="E5" s="70" t="s">
        <v>187</v>
      </c>
      <c r="F5" s="70" t="s">
        <v>188</v>
      </c>
      <c r="G5" s="101"/>
    </row>
    <row r="6" ht="19.5" customHeight="1" spans="1:7">
      <c r="A6" s="162" t="s">
        <v>189</v>
      </c>
      <c r="B6" s="162" t="s">
        <v>190</v>
      </c>
      <c r="C6" s="162" t="s">
        <v>191</v>
      </c>
      <c r="D6" s="70">
        <v>4</v>
      </c>
      <c r="E6" s="163" t="s">
        <v>192</v>
      </c>
      <c r="F6" s="163" t="s">
        <v>193</v>
      </c>
      <c r="G6" s="162" t="s">
        <v>194</v>
      </c>
    </row>
    <row r="7" ht="18" customHeight="1" spans="1:7">
      <c r="A7" s="34" t="s">
        <v>85</v>
      </c>
      <c r="B7" s="34" t="s">
        <v>86</v>
      </c>
      <c r="C7" s="23">
        <v>5499342.6</v>
      </c>
      <c r="D7" s="23">
        <v>3929342.6</v>
      </c>
      <c r="E7" s="23">
        <v>3579629</v>
      </c>
      <c r="F7" s="23">
        <v>349713.6</v>
      </c>
      <c r="G7" s="23">
        <v>1570000</v>
      </c>
    </row>
    <row r="8" ht="18" customHeight="1" spans="1:7">
      <c r="A8" s="127" t="s">
        <v>87</v>
      </c>
      <c r="B8" s="127" t="s">
        <v>88</v>
      </c>
      <c r="C8" s="23">
        <v>5499342.6</v>
      </c>
      <c r="D8" s="23">
        <v>3929342.6</v>
      </c>
      <c r="E8" s="23">
        <v>3579629</v>
      </c>
      <c r="F8" s="23">
        <v>349713.6</v>
      </c>
      <c r="G8" s="23">
        <v>1570000</v>
      </c>
    </row>
    <row r="9" ht="18" customHeight="1" spans="1:7">
      <c r="A9" s="128" t="s">
        <v>89</v>
      </c>
      <c r="B9" s="128" t="s">
        <v>90</v>
      </c>
      <c r="C9" s="23">
        <v>3939342.6</v>
      </c>
      <c r="D9" s="23">
        <v>3929342.6</v>
      </c>
      <c r="E9" s="23">
        <v>3579629</v>
      </c>
      <c r="F9" s="23">
        <v>349713.6</v>
      </c>
      <c r="G9" s="23">
        <v>10000</v>
      </c>
    </row>
    <row r="10" ht="18" customHeight="1" spans="1:7">
      <c r="A10" s="128" t="s">
        <v>91</v>
      </c>
      <c r="B10" s="128" t="s">
        <v>92</v>
      </c>
      <c r="C10" s="23">
        <v>1560000</v>
      </c>
      <c r="D10" s="23"/>
      <c r="E10" s="23"/>
      <c r="F10" s="23"/>
      <c r="G10" s="23">
        <v>1560000</v>
      </c>
    </row>
    <row r="11" ht="18" customHeight="1" spans="1:7">
      <c r="A11" s="34" t="s">
        <v>93</v>
      </c>
      <c r="B11" s="34" t="s">
        <v>94</v>
      </c>
      <c r="C11" s="23">
        <v>20000</v>
      </c>
      <c r="D11" s="23"/>
      <c r="E11" s="23"/>
      <c r="F11" s="23"/>
      <c r="G11" s="23">
        <v>20000</v>
      </c>
    </row>
    <row r="12" ht="18" customHeight="1" spans="1:7">
      <c r="A12" s="127" t="s">
        <v>95</v>
      </c>
      <c r="B12" s="127" t="s">
        <v>96</v>
      </c>
      <c r="C12" s="23">
        <v>20000</v>
      </c>
      <c r="D12" s="23"/>
      <c r="E12" s="23"/>
      <c r="F12" s="23"/>
      <c r="G12" s="23">
        <v>20000</v>
      </c>
    </row>
    <row r="13" ht="18" customHeight="1" spans="1:7">
      <c r="A13" s="128" t="s">
        <v>97</v>
      </c>
      <c r="B13" s="128" t="s">
        <v>98</v>
      </c>
      <c r="C13" s="23">
        <v>20000</v>
      </c>
      <c r="D13" s="23"/>
      <c r="E13" s="23"/>
      <c r="F13" s="23"/>
      <c r="G13" s="23">
        <v>20000</v>
      </c>
    </row>
    <row r="14" ht="18" customHeight="1" spans="1:7">
      <c r="A14" s="34" t="s">
        <v>99</v>
      </c>
      <c r="B14" s="34" t="s">
        <v>100</v>
      </c>
      <c r="C14" s="23">
        <v>1654621.64</v>
      </c>
      <c r="D14" s="23">
        <v>340848</v>
      </c>
      <c r="E14" s="23">
        <v>340848</v>
      </c>
      <c r="F14" s="23"/>
      <c r="G14" s="23">
        <v>1313773.64</v>
      </c>
    </row>
    <row r="15" ht="18" customHeight="1" spans="1:7">
      <c r="A15" s="127" t="s">
        <v>101</v>
      </c>
      <c r="B15" s="127" t="s">
        <v>102</v>
      </c>
      <c r="C15" s="23">
        <v>500848</v>
      </c>
      <c r="D15" s="23">
        <v>340848</v>
      </c>
      <c r="E15" s="23">
        <v>340848</v>
      </c>
      <c r="F15" s="23"/>
      <c r="G15" s="23">
        <v>160000</v>
      </c>
    </row>
    <row r="16" ht="18" customHeight="1" spans="1:7">
      <c r="A16" s="128" t="s">
        <v>103</v>
      </c>
      <c r="B16" s="128" t="s">
        <v>104</v>
      </c>
      <c r="C16" s="23">
        <v>500848</v>
      </c>
      <c r="D16" s="23">
        <v>340848</v>
      </c>
      <c r="E16" s="23">
        <v>340848</v>
      </c>
      <c r="F16" s="23"/>
      <c r="G16" s="23">
        <v>160000</v>
      </c>
    </row>
    <row r="17" ht="18" customHeight="1" spans="1:7">
      <c r="A17" s="127" t="s">
        <v>105</v>
      </c>
      <c r="B17" s="127" t="s">
        <v>106</v>
      </c>
      <c r="C17" s="23">
        <v>1153773.64</v>
      </c>
      <c r="D17" s="23"/>
      <c r="E17" s="23"/>
      <c r="F17" s="23"/>
      <c r="G17" s="23">
        <v>1153773.64</v>
      </c>
    </row>
    <row r="18" ht="18" customHeight="1" spans="1:7">
      <c r="A18" s="128" t="s">
        <v>107</v>
      </c>
      <c r="B18" s="128" t="s">
        <v>108</v>
      </c>
      <c r="C18" s="23">
        <v>900000</v>
      </c>
      <c r="D18" s="23"/>
      <c r="E18" s="23"/>
      <c r="F18" s="23"/>
      <c r="G18" s="23">
        <v>900000</v>
      </c>
    </row>
    <row r="19" ht="18" customHeight="1" spans="1:7">
      <c r="A19" s="128" t="s">
        <v>109</v>
      </c>
      <c r="B19" s="128" t="s">
        <v>106</v>
      </c>
      <c r="C19" s="23">
        <v>253773.64</v>
      </c>
      <c r="D19" s="23"/>
      <c r="E19" s="23"/>
      <c r="F19" s="23"/>
      <c r="G19" s="23">
        <v>253773.64</v>
      </c>
    </row>
    <row r="20" ht="18" customHeight="1" spans="1:7">
      <c r="A20" s="34" t="s">
        <v>110</v>
      </c>
      <c r="B20" s="34" t="s">
        <v>111</v>
      </c>
      <c r="C20" s="23">
        <v>1043425.08</v>
      </c>
      <c r="D20" s="23">
        <v>1043425.08</v>
      </c>
      <c r="E20" s="23">
        <v>997472.93</v>
      </c>
      <c r="F20" s="23">
        <v>45952.15</v>
      </c>
      <c r="G20" s="23"/>
    </row>
    <row r="21" ht="18" customHeight="1" spans="1:7">
      <c r="A21" s="127" t="s">
        <v>112</v>
      </c>
      <c r="B21" s="127" t="s">
        <v>113</v>
      </c>
      <c r="C21" s="23">
        <v>960380.64</v>
      </c>
      <c r="D21" s="23">
        <v>960380.64</v>
      </c>
      <c r="E21" s="23">
        <v>953980.64</v>
      </c>
      <c r="F21" s="23">
        <v>6400</v>
      </c>
      <c r="G21" s="23"/>
    </row>
    <row r="22" ht="18" customHeight="1" spans="1:7">
      <c r="A22" s="128" t="s">
        <v>114</v>
      </c>
      <c r="B22" s="128" t="s">
        <v>115</v>
      </c>
      <c r="C22" s="23">
        <v>477512</v>
      </c>
      <c r="D22" s="23">
        <v>477512</v>
      </c>
      <c r="E22" s="23">
        <v>471112</v>
      </c>
      <c r="F22" s="23">
        <v>6400</v>
      </c>
      <c r="G22" s="23"/>
    </row>
    <row r="23" ht="18" customHeight="1" spans="1:7">
      <c r="A23" s="128" t="s">
        <v>116</v>
      </c>
      <c r="B23" s="128" t="s">
        <v>117</v>
      </c>
      <c r="C23" s="23">
        <v>482868.64</v>
      </c>
      <c r="D23" s="23">
        <v>482868.64</v>
      </c>
      <c r="E23" s="23">
        <v>482868.64</v>
      </c>
      <c r="F23" s="23"/>
      <c r="G23" s="23"/>
    </row>
    <row r="24" ht="18" customHeight="1" spans="1:7">
      <c r="A24" s="127" t="s">
        <v>118</v>
      </c>
      <c r="B24" s="127" t="s">
        <v>119</v>
      </c>
      <c r="C24" s="23">
        <v>32853.96</v>
      </c>
      <c r="D24" s="23">
        <v>32853.96</v>
      </c>
      <c r="E24" s="23">
        <v>32853.96</v>
      </c>
      <c r="F24" s="23"/>
      <c r="G24" s="23"/>
    </row>
    <row r="25" ht="18" customHeight="1" spans="1:7">
      <c r="A25" s="128" t="s">
        <v>120</v>
      </c>
      <c r="B25" s="128" t="s">
        <v>121</v>
      </c>
      <c r="C25" s="23">
        <v>32853.96</v>
      </c>
      <c r="D25" s="23">
        <v>32853.96</v>
      </c>
      <c r="E25" s="23">
        <v>32853.96</v>
      </c>
      <c r="F25" s="23"/>
      <c r="G25" s="23"/>
    </row>
    <row r="26" ht="18" customHeight="1" spans="1:7">
      <c r="A26" s="127" t="s">
        <v>122</v>
      </c>
      <c r="B26" s="127" t="s">
        <v>123</v>
      </c>
      <c r="C26" s="23">
        <v>39552.15</v>
      </c>
      <c r="D26" s="23">
        <v>39552.15</v>
      </c>
      <c r="E26" s="23"/>
      <c r="F26" s="23">
        <v>39552.15</v>
      </c>
      <c r="G26" s="23"/>
    </row>
    <row r="27" ht="18" customHeight="1" spans="1:7">
      <c r="A27" s="128" t="s">
        <v>124</v>
      </c>
      <c r="B27" s="128" t="s">
        <v>125</v>
      </c>
      <c r="C27" s="23">
        <v>39552.15</v>
      </c>
      <c r="D27" s="23">
        <v>39552.15</v>
      </c>
      <c r="E27" s="23"/>
      <c r="F27" s="23">
        <v>39552.15</v>
      </c>
      <c r="G27" s="23"/>
    </row>
    <row r="28" ht="18" customHeight="1" spans="1:7">
      <c r="A28" s="127" t="s">
        <v>126</v>
      </c>
      <c r="B28" s="127" t="s">
        <v>127</v>
      </c>
      <c r="C28" s="23">
        <v>10638.33</v>
      </c>
      <c r="D28" s="23">
        <v>10638.33</v>
      </c>
      <c r="E28" s="23">
        <v>10638.33</v>
      </c>
      <c r="F28" s="23"/>
      <c r="G28" s="23"/>
    </row>
    <row r="29" ht="18" customHeight="1" spans="1:7">
      <c r="A29" s="128" t="s">
        <v>128</v>
      </c>
      <c r="B29" s="128" t="s">
        <v>127</v>
      </c>
      <c r="C29" s="23">
        <v>10638.33</v>
      </c>
      <c r="D29" s="23">
        <v>10638.33</v>
      </c>
      <c r="E29" s="23">
        <v>10638.33</v>
      </c>
      <c r="F29" s="23"/>
      <c r="G29" s="23"/>
    </row>
    <row r="30" ht="18" customHeight="1" spans="1:7">
      <c r="A30" s="34" t="s">
        <v>129</v>
      </c>
      <c r="B30" s="34" t="s">
        <v>130</v>
      </c>
      <c r="C30" s="23">
        <v>238038.04</v>
      </c>
      <c r="D30" s="23">
        <v>238038.04</v>
      </c>
      <c r="E30" s="23">
        <v>238038.04</v>
      </c>
      <c r="F30" s="23"/>
      <c r="G30" s="23"/>
    </row>
    <row r="31" ht="18" customHeight="1" spans="1:7">
      <c r="A31" s="127" t="s">
        <v>131</v>
      </c>
      <c r="B31" s="127" t="s">
        <v>132</v>
      </c>
      <c r="C31" s="23">
        <v>238038.04</v>
      </c>
      <c r="D31" s="23">
        <v>238038.04</v>
      </c>
      <c r="E31" s="23">
        <v>238038.04</v>
      </c>
      <c r="F31" s="23"/>
      <c r="G31" s="23"/>
    </row>
    <row r="32" ht="18" customHeight="1" spans="1:7">
      <c r="A32" s="128" t="s">
        <v>133</v>
      </c>
      <c r="B32" s="128" t="s">
        <v>134</v>
      </c>
      <c r="C32" s="23">
        <v>94554.18</v>
      </c>
      <c r="D32" s="23">
        <v>94554.18</v>
      </c>
      <c r="E32" s="23">
        <v>94554.18</v>
      </c>
      <c r="F32" s="23"/>
      <c r="G32" s="23"/>
    </row>
    <row r="33" ht="18" customHeight="1" spans="1:7">
      <c r="A33" s="128" t="s">
        <v>135</v>
      </c>
      <c r="B33" s="128" t="s">
        <v>136</v>
      </c>
      <c r="C33" s="23">
        <v>102333.72</v>
      </c>
      <c r="D33" s="23">
        <v>102333.72</v>
      </c>
      <c r="E33" s="23">
        <v>102333.72</v>
      </c>
      <c r="F33" s="23"/>
      <c r="G33" s="23"/>
    </row>
    <row r="34" ht="18" customHeight="1" spans="1:7">
      <c r="A34" s="128" t="s">
        <v>137</v>
      </c>
      <c r="B34" s="128" t="s">
        <v>138</v>
      </c>
      <c r="C34" s="23">
        <v>24960</v>
      </c>
      <c r="D34" s="23">
        <v>24960</v>
      </c>
      <c r="E34" s="23">
        <v>24960</v>
      </c>
      <c r="F34" s="23"/>
      <c r="G34" s="23"/>
    </row>
    <row r="35" ht="18" customHeight="1" spans="1:7">
      <c r="A35" s="128" t="s">
        <v>139</v>
      </c>
      <c r="B35" s="128" t="s">
        <v>140</v>
      </c>
      <c r="C35" s="23">
        <v>16190.14</v>
      </c>
      <c r="D35" s="23">
        <v>16190.14</v>
      </c>
      <c r="E35" s="23">
        <v>16190.14</v>
      </c>
      <c r="F35" s="23"/>
      <c r="G35" s="23"/>
    </row>
    <row r="36" ht="18" customHeight="1" spans="1:7">
      <c r="A36" s="34" t="s">
        <v>141</v>
      </c>
      <c r="B36" s="34" t="s">
        <v>142</v>
      </c>
      <c r="C36" s="23">
        <v>362151.48</v>
      </c>
      <c r="D36" s="23">
        <v>362151.48</v>
      </c>
      <c r="E36" s="23">
        <v>362151.48</v>
      </c>
      <c r="F36" s="23"/>
      <c r="G36" s="23"/>
    </row>
    <row r="37" ht="18" customHeight="1" spans="1:7">
      <c r="A37" s="127" t="s">
        <v>143</v>
      </c>
      <c r="B37" s="127" t="s">
        <v>144</v>
      </c>
      <c r="C37" s="23">
        <v>362151.48</v>
      </c>
      <c r="D37" s="23">
        <v>362151.48</v>
      </c>
      <c r="E37" s="23">
        <v>362151.48</v>
      </c>
      <c r="F37" s="23"/>
      <c r="G37" s="23"/>
    </row>
    <row r="38" ht="18" customHeight="1" spans="1:7">
      <c r="A38" s="128" t="s">
        <v>145</v>
      </c>
      <c r="B38" s="128" t="s">
        <v>146</v>
      </c>
      <c r="C38" s="23">
        <v>362151.48</v>
      </c>
      <c r="D38" s="23">
        <v>362151.48</v>
      </c>
      <c r="E38" s="23">
        <v>362151.48</v>
      </c>
      <c r="F38" s="23"/>
      <c r="G38" s="23"/>
    </row>
    <row r="39" ht="18" customHeight="1" spans="1:7">
      <c r="A39" s="164" t="s">
        <v>147</v>
      </c>
      <c r="B39" s="165" t="s">
        <v>147</v>
      </c>
      <c r="C39" s="23">
        <v>8817578.84</v>
      </c>
      <c r="D39" s="23">
        <v>5913805.2</v>
      </c>
      <c r="E39" s="23">
        <v>5518139.45</v>
      </c>
      <c r="F39" s="23">
        <v>395665.75</v>
      </c>
      <c r="G39" s="23">
        <v>2903773.64</v>
      </c>
    </row>
  </sheetData>
  <mergeCells count="7">
    <mergeCell ref="A2:G2"/>
    <mergeCell ref="A3:E3"/>
    <mergeCell ref="A4:B4"/>
    <mergeCell ref="D4:F4"/>
    <mergeCell ref="A39:B39"/>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A1" sqref="$A1:$XFD1048576"/>
    </sheetView>
  </sheetViews>
  <sheetFormatPr defaultColWidth="9.14285714285714" defaultRowHeight="14.25" customHeight="1" outlineLevelCol="6"/>
  <cols>
    <col min="1" max="1" width="23.5714285714286" customWidth="1"/>
    <col min="2" max="7" width="22.847619047619" customWidth="1"/>
  </cols>
  <sheetData>
    <row r="1" ht="15" customHeight="1" spans="1:7">
      <c r="A1" s="98"/>
      <c r="B1" s="148"/>
      <c r="C1" s="149"/>
      <c r="D1" s="66"/>
      <c r="G1" s="91" t="s">
        <v>195</v>
      </c>
    </row>
    <row r="2" ht="39" customHeight="1" spans="1:7">
      <c r="A2" s="137" t="str">
        <f>"2025"&amp;"年“三公”经费支出预算表"</f>
        <v>2025年“三公”经费支出预算表</v>
      </c>
      <c r="B2" s="54"/>
      <c r="C2" s="54"/>
      <c r="D2" s="54"/>
      <c r="E2" s="54"/>
      <c r="F2" s="54"/>
      <c r="G2" s="54"/>
    </row>
    <row r="3" ht="18.75" customHeight="1" spans="1:7">
      <c r="A3" s="41" t="str">
        <f>"单位名称："&amp;"中国共产党双江拉祜族佤族布朗族傣族自治县委员会宣传部"</f>
        <v>单位名称：中国共产党双江拉祜族佤族布朗族傣族自治县委员会宣传部</v>
      </c>
      <c r="B3" s="148"/>
      <c r="C3" s="149"/>
      <c r="D3" s="66"/>
      <c r="E3" s="30"/>
      <c r="G3" s="91" t="s">
        <v>196</v>
      </c>
    </row>
    <row r="4" ht="18.75" customHeight="1" spans="1:7">
      <c r="A4" s="10" t="s">
        <v>197</v>
      </c>
      <c r="B4" s="10" t="s">
        <v>198</v>
      </c>
      <c r="C4" s="31" t="s">
        <v>199</v>
      </c>
      <c r="D4" s="12" t="s">
        <v>200</v>
      </c>
      <c r="E4" s="13"/>
      <c r="F4" s="14"/>
      <c r="G4" s="31" t="s">
        <v>201</v>
      </c>
    </row>
    <row r="5" ht="18.75" customHeight="1" spans="1:7">
      <c r="A5" s="17"/>
      <c r="B5" s="150"/>
      <c r="C5" s="33"/>
      <c r="D5" s="70" t="s">
        <v>58</v>
      </c>
      <c r="E5" s="70" t="s">
        <v>202</v>
      </c>
      <c r="F5" s="70" t="s">
        <v>203</v>
      </c>
      <c r="G5" s="33"/>
    </row>
    <row r="6" ht="18.75" customHeight="1" spans="1:7">
      <c r="A6" s="151" t="s">
        <v>56</v>
      </c>
      <c r="B6" s="152">
        <v>1</v>
      </c>
      <c r="C6" s="153">
        <v>2</v>
      </c>
      <c r="D6" s="154">
        <v>3</v>
      </c>
      <c r="E6" s="154">
        <v>4</v>
      </c>
      <c r="F6" s="154">
        <v>5</v>
      </c>
      <c r="G6" s="153">
        <v>6</v>
      </c>
    </row>
    <row r="7" ht="18.75" customHeight="1" spans="1:7">
      <c r="A7" s="151" t="s">
        <v>56</v>
      </c>
      <c r="B7" s="155">
        <v>97700</v>
      </c>
      <c r="C7" s="155"/>
      <c r="D7" s="155">
        <v>68000</v>
      </c>
      <c r="E7" s="155"/>
      <c r="F7" s="155">
        <v>68000</v>
      </c>
      <c r="G7" s="155">
        <v>29700</v>
      </c>
    </row>
    <row r="8" ht="18.75" customHeight="1" spans="1:7">
      <c r="A8" s="156" t="s">
        <v>204</v>
      </c>
      <c r="B8" s="155">
        <v>97700</v>
      </c>
      <c r="C8" s="155"/>
      <c r="D8" s="155">
        <v>68000</v>
      </c>
      <c r="E8" s="155"/>
      <c r="F8" s="155">
        <v>68000</v>
      </c>
      <c r="G8" s="155">
        <v>29700</v>
      </c>
    </row>
    <row r="9" ht="18.75" customHeight="1" spans="1:7">
      <c r="A9" s="156" t="s">
        <v>205</v>
      </c>
      <c r="B9" s="155"/>
      <c r="C9" s="155"/>
      <c r="D9" s="155"/>
      <c r="E9" s="155"/>
      <c r="F9" s="155"/>
      <c r="G9" s="155"/>
    </row>
    <row r="10" ht="18.75" customHeight="1" spans="1:7">
      <c r="A10" s="156" t="s">
        <v>206</v>
      </c>
      <c r="B10" s="155"/>
      <c r="C10" s="155"/>
      <c r="D10" s="155"/>
      <c r="E10" s="155"/>
      <c r="F10" s="155"/>
      <c r="G10" s="155"/>
    </row>
    <row r="11" ht="18.75" customHeight="1" spans="1:7">
      <c r="A11" s="156" t="s">
        <v>207</v>
      </c>
      <c r="B11" s="155"/>
      <c r="C11" s="155"/>
      <c r="D11" s="155"/>
      <c r="E11" s="155"/>
      <c r="F11" s="155"/>
      <c r="G11" s="155"/>
    </row>
    <row r="14" customHeight="1" spans="1:1">
      <c r="A14" s="55"/>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7"/>
  <sheetViews>
    <sheetView showZeros="0" topLeftCell="B10" workbookViewId="0">
      <selection activeCell="B10" sqref="$A1:$XFD104857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5"/>
      <c r="D1" s="136"/>
      <c r="E1" s="136"/>
      <c r="F1" s="136"/>
      <c r="G1" s="136"/>
      <c r="H1" s="71"/>
      <c r="I1" s="71"/>
      <c r="J1" s="71"/>
      <c r="K1" s="71"/>
      <c r="L1" s="71"/>
      <c r="M1" s="71"/>
      <c r="N1" s="30"/>
      <c r="O1" s="30"/>
      <c r="P1" s="30"/>
      <c r="Q1" s="71"/>
      <c r="U1" s="135"/>
      <c r="W1" s="38" t="s">
        <v>208</v>
      </c>
    </row>
    <row r="2" ht="39.75" customHeight="1" spans="1:23">
      <c r="A2" s="137" t="str">
        <f>"2025"&amp;"年部门基本支出预算表"</f>
        <v>2025年部门基本支出预算表</v>
      </c>
      <c r="B2" s="54"/>
      <c r="C2" s="54"/>
      <c r="D2" s="54"/>
      <c r="E2" s="54"/>
      <c r="F2" s="54"/>
      <c r="G2" s="54"/>
      <c r="H2" s="54"/>
      <c r="I2" s="54"/>
      <c r="J2" s="54"/>
      <c r="K2" s="54"/>
      <c r="L2" s="54"/>
      <c r="M2" s="54"/>
      <c r="N2" s="6"/>
      <c r="O2" s="6"/>
      <c r="P2" s="6"/>
      <c r="Q2" s="54"/>
      <c r="R2" s="54"/>
      <c r="S2" s="54"/>
      <c r="T2" s="54"/>
      <c r="U2" s="54"/>
      <c r="V2" s="54"/>
      <c r="W2" s="54"/>
    </row>
    <row r="3" ht="18.75" customHeight="1" spans="1:23">
      <c r="A3" s="7" t="str">
        <f>"单位名称："&amp;"中国共产党双江拉祜族佤族布朗族傣族自治县委员会宣传部"</f>
        <v>单位名称：中国共产党双江拉祜族佤族布朗族傣族自治县委员会宣传部</v>
      </c>
      <c r="B3" s="138"/>
      <c r="C3" s="138"/>
      <c r="D3" s="138"/>
      <c r="E3" s="138"/>
      <c r="F3" s="138"/>
      <c r="G3" s="138"/>
      <c r="H3" s="75"/>
      <c r="I3" s="75"/>
      <c r="J3" s="75"/>
      <c r="K3" s="75"/>
      <c r="L3" s="75"/>
      <c r="M3" s="75"/>
      <c r="N3" s="99"/>
      <c r="O3" s="99"/>
      <c r="P3" s="99"/>
      <c r="Q3" s="75"/>
      <c r="U3" s="135"/>
      <c r="W3" s="38" t="s">
        <v>196</v>
      </c>
    </row>
    <row r="4" ht="18" customHeight="1" spans="1:23">
      <c r="A4" s="10" t="s">
        <v>209</v>
      </c>
      <c r="B4" s="10" t="s">
        <v>210</v>
      </c>
      <c r="C4" s="10" t="s">
        <v>211</v>
      </c>
      <c r="D4" s="10" t="s">
        <v>212</v>
      </c>
      <c r="E4" s="10" t="s">
        <v>213</v>
      </c>
      <c r="F4" s="10" t="s">
        <v>214</v>
      </c>
      <c r="G4" s="10" t="s">
        <v>215</v>
      </c>
      <c r="H4" s="139" t="s">
        <v>216</v>
      </c>
      <c r="I4" s="68" t="s">
        <v>216</v>
      </c>
      <c r="J4" s="68"/>
      <c r="K4" s="68"/>
      <c r="L4" s="68"/>
      <c r="M4" s="68"/>
      <c r="N4" s="13"/>
      <c r="O4" s="13"/>
      <c r="P4" s="13"/>
      <c r="Q4" s="78" t="s">
        <v>62</v>
      </c>
      <c r="R4" s="68" t="s">
        <v>79</v>
      </c>
      <c r="S4" s="68"/>
      <c r="T4" s="68"/>
      <c r="U4" s="68"/>
      <c r="V4" s="68"/>
      <c r="W4" s="145"/>
    </row>
    <row r="5" ht="18" customHeight="1" spans="1:23">
      <c r="A5" s="15"/>
      <c r="B5" s="134"/>
      <c r="C5" s="15"/>
      <c r="D5" s="15"/>
      <c r="E5" s="15"/>
      <c r="F5" s="15"/>
      <c r="G5" s="15"/>
      <c r="H5" s="116" t="s">
        <v>217</v>
      </c>
      <c r="I5" s="139" t="s">
        <v>59</v>
      </c>
      <c r="J5" s="68"/>
      <c r="K5" s="68"/>
      <c r="L5" s="68"/>
      <c r="M5" s="145"/>
      <c r="N5" s="12" t="s">
        <v>218</v>
      </c>
      <c r="O5" s="13"/>
      <c r="P5" s="14"/>
      <c r="Q5" s="10" t="s">
        <v>62</v>
      </c>
      <c r="R5" s="139" t="s">
        <v>79</v>
      </c>
      <c r="S5" s="78" t="s">
        <v>65</v>
      </c>
      <c r="T5" s="68" t="s">
        <v>79</v>
      </c>
      <c r="U5" s="78" t="s">
        <v>67</v>
      </c>
      <c r="V5" s="78" t="s">
        <v>68</v>
      </c>
      <c r="W5" s="147" t="s">
        <v>69</v>
      </c>
    </row>
    <row r="6" ht="18.75" customHeight="1" spans="1:23">
      <c r="A6" s="32"/>
      <c r="B6" s="32"/>
      <c r="C6" s="32"/>
      <c r="D6" s="32"/>
      <c r="E6" s="32"/>
      <c r="F6" s="32"/>
      <c r="G6" s="32"/>
      <c r="H6" s="32"/>
      <c r="I6" s="146" t="s">
        <v>219</v>
      </c>
      <c r="J6" s="10" t="s">
        <v>220</v>
      </c>
      <c r="K6" s="10" t="s">
        <v>221</v>
      </c>
      <c r="L6" s="10" t="s">
        <v>222</v>
      </c>
      <c r="M6" s="10" t="s">
        <v>223</v>
      </c>
      <c r="N6" s="10" t="s">
        <v>59</v>
      </c>
      <c r="O6" s="10" t="s">
        <v>60</v>
      </c>
      <c r="P6" s="10" t="s">
        <v>61</v>
      </c>
      <c r="Q6" s="32"/>
      <c r="R6" s="10" t="s">
        <v>58</v>
      </c>
      <c r="S6" s="10" t="s">
        <v>65</v>
      </c>
      <c r="T6" s="10" t="s">
        <v>224</v>
      </c>
      <c r="U6" s="10" t="s">
        <v>67</v>
      </c>
      <c r="V6" s="10" t="s">
        <v>68</v>
      </c>
      <c r="W6" s="10" t="s">
        <v>69</v>
      </c>
    </row>
    <row r="7" ht="37.5" customHeight="1" spans="1:23">
      <c r="A7" s="119"/>
      <c r="B7" s="119"/>
      <c r="C7" s="119"/>
      <c r="D7" s="119"/>
      <c r="E7" s="119"/>
      <c r="F7" s="119"/>
      <c r="G7" s="119"/>
      <c r="H7" s="119"/>
      <c r="I7" s="96"/>
      <c r="J7" s="17" t="s">
        <v>225</v>
      </c>
      <c r="K7" s="17" t="s">
        <v>221</v>
      </c>
      <c r="L7" s="17" t="s">
        <v>222</v>
      </c>
      <c r="M7" s="17" t="s">
        <v>223</v>
      </c>
      <c r="N7" s="17" t="s">
        <v>221</v>
      </c>
      <c r="O7" s="17" t="s">
        <v>222</v>
      </c>
      <c r="P7" s="17" t="s">
        <v>223</v>
      </c>
      <c r="Q7" s="17" t="s">
        <v>62</v>
      </c>
      <c r="R7" s="17" t="s">
        <v>58</v>
      </c>
      <c r="S7" s="17" t="s">
        <v>65</v>
      </c>
      <c r="T7" s="17" t="s">
        <v>224</v>
      </c>
      <c r="U7" s="17" t="s">
        <v>67</v>
      </c>
      <c r="V7" s="17" t="s">
        <v>68</v>
      </c>
      <c r="W7" s="17" t="s">
        <v>69</v>
      </c>
    </row>
    <row r="8" ht="19.5" customHeight="1" spans="1:23">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row>
    <row r="9" ht="21" customHeight="1" spans="1:23">
      <c r="A9" s="141" t="s">
        <v>71</v>
      </c>
      <c r="B9" s="141"/>
      <c r="C9" s="141"/>
      <c r="D9" s="141"/>
      <c r="E9" s="141"/>
      <c r="F9" s="141"/>
      <c r="G9" s="141"/>
      <c r="H9" s="23">
        <v>5913805.2</v>
      </c>
      <c r="I9" s="23">
        <v>5913805.2</v>
      </c>
      <c r="J9" s="23"/>
      <c r="K9" s="23"/>
      <c r="L9" s="23">
        <v>5913805.2</v>
      </c>
      <c r="M9" s="23"/>
      <c r="N9" s="23"/>
      <c r="O9" s="23"/>
      <c r="P9" s="23"/>
      <c r="Q9" s="23"/>
      <c r="R9" s="23"/>
      <c r="S9" s="23"/>
      <c r="T9" s="23"/>
      <c r="U9" s="23"/>
      <c r="V9" s="23"/>
      <c r="W9" s="23"/>
    </row>
    <row r="10" ht="21" customHeight="1" spans="1:23">
      <c r="A10" s="142" t="s">
        <v>71</v>
      </c>
      <c r="B10" s="21"/>
      <c r="C10" s="21"/>
      <c r="D10" s="21"/>
      <c r="E10" s="21"/>
      <c r="F10" s="21"/>
      <c r="G10" s="21"/>
      <c r="H10" s="23">
        <v>5913805.2</v>
      </c>
      <c r="I10" s="23">
        <v>5913805.2</v>
      </c>
      <c r="J10" s="23"/>
      <c r="K10" s="23"/>
      <c r="L10" s="23">
        <v>5913805.2</v>
      </c>
      <c r="M10" s="23"/>
      <c r="N10" s="23"/>
      <c r="O10" s="23"/>
      <c r="P10" s="23"/>
      <c r="Q10" s="23"/>
      <c r="R10" s="23"/>
      <c r="S10" s="23"/>
      <c r="T10" s="23"/>
      <c r="U10" s="23"/>
      <c r="V10" s="23"/>
      <c r="W10" s="23"/>
    </row>
    <row r="11" ht="21" customHeight="1" spans="1:23">
      <c r="A11" s="25"/>
      <c r="B11" s="21" t="s">
        <v>226</v>
      </c>
      <c r="C11" s="21" t="s">
        <v>227</v>
      </c>
      <c r="D11" s="21" t="s">
        <v>89</v>
      </c>
      <c r="E11" s="21" t="s">
        <v>90</v>
      </c>
      <c r="F11" s="21" t="s">
        <v>228</v>
      </c>
      <c r="G11" s="21" t="s">
        <v>229</v>
      </c>
      <c r="H11" s="23">
        <v>596460</v>
      </c>
      <c r="I11" s="23">
        <v>596460</v>
      </c>
      <c r="J11" s="23"/>
      <c r="K11" s="23"/>
      <c r="L11" s="23">
        <v>596460</v>
      </c>
      <c r="M11" s="23"/>
      <c r="N11" s="23"/>
      <c r="O11" s="23"/>
      <c r="P11" s="23"/>
      <c r="Q11" s="23"/>
      <c r="R11" s="23"/>
      <c r="S11" s="23"/>
      <c r="T11" s="23"/>
      <c r="U11" s="23"/>
      <c r="V11" s="23"/>
      <c r="W11" s="23"/>
    </row>
    <row r="12" ht="21" customHeight="1" spans="1:23">
      <c r="A12" s="25"/>
      <c r="B12" s="21" t="s">
        <v>230</v>
      </c>
      <c r="C12" s="21" t="s">
        <v>231</v>
      </c>
      <c r="D12" s="21" t="s">
        <v>89</v>
      </c>
      <c r="E12" s="21" t="s">
        <v>90</v>
      </c>
      <c r="F12" s="21" t="s">
        <v>228</v>
      </c>
      <c r="G12" s="21" t="s">
        <v>229</v>
      </c>
      <c r="H12" s="23">
        <v>686220</v>
      </c>
      <c r="I12" s="23">
        <v>686220</v>
      </c>
      <c r="J12" s="23"/>
      <c r="K12" s="23"/>
      <c r="L12" s="23">
        <v>686220</v>
      </c>
      <c r="M12" s="23"/>
      <c r="N12" s="23"/>
      <c r="O12" s="23"/>
      <c r="P12" s="23"/>
      <c r="Q12" s="23"/>
      <c r="R12" s="23"/>
      <c r="S12" s="23"/>
      <c r="T12" s="23"/>
      <c r="U12" s="23"/>
      <c r="V12" s="23"/>
      <c r="W12" s="23"/>
    </row>
    <row r="13" ht="21" customHeight="1" spans="1:23">
      <c r="A13" s="25"/>
      <c r="B13" s="21" t="s">
        <v>226</v>
      </c>
      <c r="C13" s="21" t="s">
        <v>227</v>
      </c>
      <c r="D13" s="21" t="s">
        <v>89</v>
      </c>
      <c r="E13" s="21" t="s">
        <v>90</v>
      </c>
      <c r="F13" s="21" t="s">
        <v>232</v>
      </c>
      <c r="G13" s="21" t="s">
        <v>233</v>
      </c>
      <c r="H13" s="23">
        <v>852084</v>
      </c>
      <c r="I13" s="23">
        <v>852084</v>
      </c>
      <c r="J13" s="23"/>
      <c r="K13" s="23"/>
      <c r="L13" s="23">
        <v>852084</v>
      </c>
      <c r="M13" s="23"/>
      <c r="N13" s="23"/>
      <c r="O13" s="23"/>
      <c r="P13" s="23"/>
      <c r="Q13" s="23"/>
      <c r="R13" s="23"/>
      <c r="S13" s="23"/>
      <c r="T13" s="23"/>
      <c r="U13" s="23"/>
      <c r="V13" s="23"/>
      <c r="W13" s="23"/>
    </row>
    <row r="14" ht="21" customHeight="1" spans="1:23">
      <c r="A14" s="25"/>
      <c r="B14" s="21" t="s">
        <v>230</v>
      </c>
      <c r="C14" s="21" t="s">
        <v>231</v>
      </c>
      <c r="D14" s="21" t="s">
        <v>89</v>
      </c>
      <c r="E14" s="21" t="s">
        <v>90</v>
      </c>
      <c r="F14" s="21" t="s">
        <v>232</v>
      </c>
      <c r="G14" s="21" t="s">
        <v>233</v>
      </c>
      <c r="H14" s="23">
        <v>126420</v>
      </c>
      <c r="I14" s="23">
        <v>126420</v>
      </c>
      <c r="J14" s="23"/>
      <c r="K14" s="23"/>
      <c r="L14" s="23">
        <v>126420</v>
      </c>
      <c r="M14" s="23"/>
      <c r="N14" s="23"/>
      <c r="O14" s="23"/>
      <c r="P14" s="23"/>
      <c r="Q14" s="23"/>
      <c r="R14" s="23"/>
      <c r="S14" s="23"/>
      <c r="T14" s="23"/>
      <c r="U14" s="23"/>
      <c r="V14" s="23"/>
      <c r="W14" s="23"/>
    </row>
    <row r="15" ht="21" customHeight="1" spans="1:23">
      <c r="A15" s="25"/>
      <c r="B15" s="21" t="s">
        <v>234</v>
      </c>
      <c r="C15" s="21" t="s">
        <v>235</v>
      </c>
      <c r="D15" s="21" t="s">
        <v>89</v>
      </c>
      <c r="E15" s="21" t="s">
        <v>90</v>
      </c>
      <c r="F15" s="21" t="s">
        <v>236</v>
      </c>
      <c r="G15" s="21" t="s">
        <v>237</v>
      </c>
      <c r="H15" s="23">
        <v>244860</v>
      </c>
      <c r="I15" s="23">
        <v>244860</v>
      </c>
      <c r="J15" s="23"/>
      <c r="K15" s="23"/>
      <c r="L15" s="23">
        <v>244860</v>
      </c>
      <c r="M15" s="23"/>
      <c r="N15" s="23"/>
      <c r="O15" s="23"/>
      <c r="P15" s="23"/>
      <c r="Q15" s="23"/>
      <c r="R15" s="23"/>
      <c r="S15" s="23"/>
      <c r="T15" s="23"/>
      <c r="U15" s="23"/>
      <c r="V15" s="23"/>
      <c r="W15" s="23"/>
    </row>
    <row r="16" ht="21" customHeight="1" spans="1:23">
      <c r="A16" s="25"/>
      <c r="B16" s="21" t="s">
        <v>226</v>
      </c>
      <c r="C16" s="21" t="s">
        <v>227</v>
      </c>
      <c r="D16" s="21" t="s">
        <v>89</v>
      </c>
      <c r="E16" s="21" t="s">
        <v>90</v>
      </c>
      <c r="F16" s="21" t="s">
        <v>236</v>
      </c>
      <c r="G16" s="21" t="s">
        <v>237</v>
      </c>
      <c r="H16" s="23">
        <v>49705</v>
      </c>
      <c r="I16" s="23">
        <v>49705</v>
      </c>
      <c r="J16" s="23"/>
      <c r="K16" s="23"/>
      <c r="L16" s="23">
        <v>49705</v>
      </c>
      <c r="M16" s="23"/>
      <c r="N16" s="23"/>
      <c r="O16" s="23"/>
      <c r="P16" s="23"/>
      <c r="Q16" s="23"/>
      <c r="R16" s="23"/>
      <c r="S16" s="23"/>
      <c r="T16" s="23"/>
      <c r="U16" s="23"/>
      <c r="V16" s="23"/>
      <c r="W16" s="23"/>
    </row>
    <row r="17" ht="21" customHeight="1" spans="1:23">
      <c r="A17" s="25"/>
      <c r="B17" s="21" t="s">
        <v>230</v>
      </c>
      <c r="C17" s="21" t="s">
        <v>231</v>
      </c>
      <c r="D17" s="21" t="s">
        <v>89</v>
      </c>
      <c r="E17" s="21" t="s">
        <v>90</v>
      </c>
      <c r="F17" s="21" t="s">
        <v>238</v>
      </c>
      <c r="G17" s="21" t="s">
        <v>239</v>
      </c>
      <c r="H17" s="23">
        <v>426900</v>
      </c>
      <c r="I17" s="23">
        <v>426900</v>
      </c>
      <c r="J17" s="23"/>
      <c r="K17" s="23"/>
      <c r="L17" s="23">
        <v>426900</v>
      </c>
      <c r="M17" s="23"/>
      <c r="N17" s="23"/>
      <c r="O17" s="23"/>
      <c r="P17" s="23"/>
      <c r="Q17" s="23"/>
      <c r="R17" s="23"/>
      <c r="S17" s="23"/>
      <c r="T17" s="23"/>
      <c r="U17" s="23"/>
      <c r="V17" s="23"/>
      <c r="W17" s="23"/>
    </row>
    <row r="18" ht="21" customHeight="1" spans="1:23">
      <c r="A18" s="25"/>
      <c r="B18" s="21" t="s">
        <v>230</v>
      </c>
      <c r="C18" s="21" t="s">
        <v>231</v>
      </c>
      <c r="D18" s="21" t="s">
        <v>89</v>
      </c>
      <c r="E18" s="21" t="s">
        <v>90</v>
      </c>
      <c r="F18" s="21" t="s">
        <v>238</v>
      </c>
      <c r="G18" s="21" t="s">
        <v>239</v>
      </c>
      <c r="H18" s="23">
        <v>201780</v>
      </c>
      <c r="I18" s="23">
        <v>201780</v>
      </c>
      <c r="J18" s="23"/>
      <c r="K18" s="23"/>
      <c r="L18" s="23">
        <v>201780</v>
      </c>
      <c r="M18" s="23"/>
      <c r="N18" s="23"/>
      <c r="O18" s="23"/>
      <c r="P18" s="23"/>
      <c r="Q18" s="23"/>
      <c r="R18" s="23"/>
      <c r="S18" s="23"/>
      <c r="T18" s="23"/>
      <c r="U18" s="23"/>
      <c r="V18" s="23"/>
      <c r="W18" s="23"/>
    </row>
    <row r="19" ht="21" customHeight="1" spans="1:23">
      <c r="A19" s="25"/>
      <c r="B19" s="21" t="s">
        <v>240</v>
      </c>
      <c r="C19" s="21" t="s">
        <v>241</v>
      </c>
      <c r="D19" s="21" t="s">
        <v>89</v>
      </c>
      <c r="E19" s="21" t="s">
        <v>90</v>
      </c>
      <c r="F19" s="21" t="s">
        <v>238</v>
      </c>
      <c r="G19" s="21" t="s">
        <v>239</v>
      </c>
      <c r="H19" s="23">
        <v>270000</v>
      </c>
      <c r="I19" s="23">
        <v>270000</v>
      </c>
      <c r="J19" s="23"/>
      <c r="K19" s="23"/>
      <c r="L19" s="23">
        <v>270000</v>
      </c>
      <c r="M19" s="23"/>
      <c r="N19" s="23"/>
      <c r="O19" s="23"/>
      <c r="P19" s="23"/>
      <c r="Q19" s="23"/>
      <c r="R19" s="23"/>
      <c r="S19" s="23"/>
      <c r="T19" s="23"/>
      <c r="U19" s="23"/>
      <c r="V19" s="23"/>
      <c r="W19" s="23"/>
    </row>
    <row r="20" ht="21" customHeight="1" spans="1:23">
      <c r="A20" s="25"/>
      <c r="B20" s="21" t="s">
        <v>242</v>
      </c>
      <c r="C20" s="21" t="s">
        <v>243</v>
      </c>
      <c r="D20" s="21" t="s">
        <v>116</v>
      </c>
      <c r="E20" s="21" t="s">
        <v>117</v>
      </c>
      <c r="F20" s="21" t="s">
        <v>244</v>
      </c>
      <c r="G20" s="21" t="s">
        <v>245</v>
      </c>
      <c r="H20" s="23">
        <v>482868.64</v>
      </c>
      <c r="I20" s="23">
        <v>482868.64</v>
      </c>
      <c r="J20" s="23"/>
      <c r="K20" s="23"/>
      <c r="L20" s="23">
        <v>482868.64</v>
      </c>
      <c r="M20" s="23"/>
      <c r="N20" s="23"/>
      <c r="O20" s="23"/>
      <c r="P20" s="23"/>
      <c r="Q20" s="23"/>
      <c r="R20" s="23"/>
      <c r="S20" s="23"/>
      <c r="T20" s="23"/>
      <c r="U20" s="23"/>
      <c r="V20" s="23"/>
      <c r="W20" s="23"/>
    </row>
    <row r="21" ht="21" customHeight="1" spans="1:23">
      <c r="A21" s="25"/>
      <c r="B21" s="21" t="s">
        <v>242</v>
      </c>
      <c r="C21" s="21" t="s">
        <v>243</v>
      </c>
      <c r="D21" s="21" t="s">
        <v>246</v>
      </c>
      <c r="E21" s="21" t="s">
        <v>247</v>
      </c>
      <c r="F21" s="21" t="s">
        <v>248</v>
      </c>
      <c r="G21" s="21" t="s">
        <v>249</v>
      </c>
      <c r="H21" s="23"/>
      <c r="I21" s="23"/>
      <c r="J21" s="23"/>
      <c r="K21" s="23"/>
      <c r="L21" s="23"/>
      <c r="M21" s="23"/>
      <c r="N21" s="23"/>
      <c r="O21" s="23"/>
      <c r="P21" s="23"/>
      <c r="Q21" s="23"/>
      <c r="R21" s="23"/>
      <c r="S21" s="23"/>
      <c r="T21" s="23"/>
      <c r="U21" s="23"/>
      <c r="V21" s="23"/>
      <c r="W21" s="23"/>
    </row>
    <row r="22" ht="21" customHeight="1" spans="1:23">
      <c r="A22" s="25"/>
      <c r="B22" s="21" t="s">
        <v>242</v>
      </c>
      <c r="C22" s="21" t="s">
        <v>243</v>
      </c>
      <c r="D22" s="21" t="s">
        <v>135</v>
      </c>
      <c r="E22" s="21" t="s">
        <v>136</v>
      </c>
      <c r="F22" s="21" t="s">
        <v>250</v>
      </c>
      <c r="G22" s="21" t="s">
        <v>251</v>
      </c>
      <c r="H22" s="23">
        <v>102333.72</v>
      </c>
      <c r="I22" s="23">
        <v>102333.72</v>
      </c>
      <c r="J22" s="23"/>
      <c r="K22" s="23"/>
      <c r="L22" s="23">
        <v>102333.72</v>
      </c>
      <c r="M22" s="23"/>
      <c r="N22" s="23"/>
      <c r="O22" s="23"/>
      <c r="P22" s="23"/>
      <c r="Q22" s="23"/>
      <c r="R22" s="23"/>
      <c r="S22" s="23"/>
      <c r="T22" s="23"/>
      <c r="U22" s="23"/>
      <c r="V22" s="23"/>
      <c r="W22" s="23"/>
    </row>
    <row r="23" ht="21" customHeight="1" spans="1:23">
      <c r="A23" s="25"/>
      <c r="B23" s="21" t="s">
        <v>242</v>
      </c>
      <c r="C23" s="21" t="s">
        <v>243</v>
      </c>
      <c r="D23" s="21" t="s">
        <v>133</v>
      </c>
      <c r="E23" s="21" t="s">
        <v>134</v>
      </c>
      <c r="F23" s="21" t="s">
        <v>250</v>
      </c>
      <c r="G23" s="21" t="s">
        <v>251</v>
      </c>
      <c r="H23" s="23">
        <v>94554.18</v>
      </c>
      <c r="I23" s="23">
        <v>94554.18</v>
      </c>
      <c r="J23" s="23"/>
      <c r="K23" s="23"/>
      <c r="L23" s="23">
        <v>94554.18</v>
      </c>
      <c r="M23" s="23"/>
      <c r="N23" s="23"/>
      <c r="O23" s="23"/>
      <c r="P23" s="23"/>
      <c r="Q23" s="23"/>
      <c r="R23" s="23"/>
      <c r="S23" s="23"/>
      <c r="T23" s="23"/>
      <c r="U23" s="23"/>
      <c r="V23" s="23"/>
      <c r="W23" s="23"/>
    </row>
    <row r="24" ht="21" customHeight="1" spans="1:23">
      <c r="A24" s="25"/>
      <c r="B24" s="21" t="s">
        <v>242</v>
      </c>
      <c r="C24" s="21" t="s">
        <v>243</v>
      </c>
      <c r="D24" s="21" t="s">
        <v>137</v>
      </c>
      <c r="E24" s="21" t="s">
        <v>138</v>
      </c>
      <c r="F24" s="21" t="s">
        <v>252</v>
      </c>
      <c r="G24" s="21" t="s">
        <v>253</v>
      </c>
      <c r="H24" s="23">
        <v>24960</v>
      </c>
      <c r="I24" s="23">
        <v>24960</v>
      </c>
      <c r="J24" s="23"/>
      <c r="K24" s="23"/>
      <c r="L24" s="23">
        <v>24960</v>
      </c>
      <c r="M24" s="23"/>
      <c r="N24" s="23"/>
      <c r="O24" s="23"/>
      <c r="P24" s="23"/>
      <c r="Q24" s="23"/>
      <c r="R24" s="23"/>
      <c r="S24" s="23"/>
      <c r="T24" s="23"/>
      <c r="U24" s="23"/>
      <c r="V24" s="23"/>
      <c r="W24" s="23"/>
    </row>
    <row r="25" ht="21" customHeight="1" spans="1:23">
      <c r="A25" s="25"/>
      <c r="B25" s="21" t="s">
        <v>242</v>
      </c>
      <c r="C25" s="21" t="s">
        <v>243</v>
      </c>
      <c r="D25" s="21" t="s">
        <v>137</v>
      </c>
      <c r="E25" s="21" t="s">
        <v>138</v>
      </c>
      <c r="F25" s="21" t="s">
        <v>252</v>
      </c>
      <c r="G25" s="21" t="s">
        <v>253</v>
      </c>
      <c r="H25" s="23"/>
      <c r="I25" s="23"/>
      <c r="J25" s="23"/>
      <c r="K25" s="23"/>
      <c r="L25" s="23"/>
      <c r="M25" s="23"/>
      <c r="N25" s="23"/>
      <c r="O25" s="23"/>
      <c r="P25" s="23"/>
      <c r="Q25" s="23"/>
      <c r="R25" s="23"/>
      <c r="S25" s="23"/>
      <c r="T25" s="23"/>
      <c r="U25" s="23"/>
      <c r="V25" s="23"/>
      <c r="W25" s="23"/>
    </row>
    <row r="26" ht="21" customHeight="1" spans="1:23">
      <c r="A26" s="25"/>
      <c r="B26" s="21" t="s">
        <v>242</v>
      </c>
      <c r="C26" s="21" t="s">
        <v>243</v>
      </c>
      <c r="D26" s="21" t="s">
        <v>128</v>
      </c>
      <c r="E26" s="21" t="s">
        <v>127</v>
      </c>
      <c r="F26" s="21" t="s">
        <v>254</v>
      </c>
      <c r="G26" s="21" t="s">
        <v>255</v>
      </c>
      <c r="H26" s="23">
        <v>10638.33</v>
      </c>
      <c r="I26" s="23">
        <v>10638.33</v>
      </c>
      <c r="J26" s="23"/>
      <c r="K26" s="23"/>
      <c r="L26" s="23">
        <v>10638.33</v>
      </c>
      <c r="M26" s="23"/>
      <c r="N26" s="23"/>
      <c r="O26" s="23"/>
      <c r="P26" s="23"/>
      <c r="Q26" s="23"/>
      <c r="R26" s="23"/>
      <c r="S26" s="23"/>
      <c r="T26" s="23"/>
      <c r="U26" s="23"/>
      <c r="V26" s="23"/>
      <c r="W26" s="23"/>
    </row>
    <row r="27" ht="21" customHeight="1" spans="1:23">
      <c r="A27" s="25"/>
      <c r="B27" s="21" t="s">
        <v>242</v>
      </c>
      <c r="C27" s="21" t="s">
        <v>243</v>
      </c>
      <c r="D27" s="21" t="s">
        <v>139</v>
      </c>
      <c r="E27" s="21" t="s">
        <v>140</v>
      </c>
      <c r="F27" s="21" t="s">
        <v>254</v>
      </c>
      <c r="G27" s="21" t="s">
        <v>255</v>
      </c>
      <c r="H27" s="23">
        <v>6612</v>
      </c>
      <c r="I27" s="23">
        <v>6612</v>
      </c>
      <c r="J27" s="23"/>
      <c r="K27" s="23"/>
      <c r="L27" s="23">
        <v>6612</v>
      </c>
      <c r="M27" s="23"/>
      <c r="N27" s="23"/>
      <c r="O27" s="23"/>
      <c r="P27" s="23"/>
      <c r="Q27" s="23"/>
      <c r="R27" s="23"/>
      <c r="S27" s="23"/>
      <c r="T27" s="23"/>
      <c r="U27" s="23"/>
      <c r="V27" s="23"/>
      <c r="W27" s="23"/>
    </row>
    <row r="28" ht="21" customHeight="1" spans="1:23">
      <c r="A28" s="25"/>
      <c r="B28" s="21" t="s">
        <v>242</v>
      </c>
      <c r="C28" s="21" t="s">
        <v>243</v>
      </c>
      <c r="D28" s="21" t="s">
        <v>139</v>
      </c>
      <c r="E28" s="21" t="s">
        <v>140</v>
      </c>
      <c r="F28" s="21" t="s">
        <v>254</v>
      </c>
      <c r="G28" s="21" t="s">
        <v>255</v>
      </c>
      <c r="H28" s="23">
        <v>4032</v>
      </c>
      <c r="I28" s="23">
        <v>4032</v>
      </c>
      <c r="J28" s="23"/>
      <c r="K28" s="23"/>
      <c r="L28" s="23">
        <v>4032</v>
      </c>
      <c r="M28" s="23"/>
      <c r="N28" s="23"/>
      <c r="O28" s="23"/>
      <c r="P28" s="23"/>
      <c r="Q28" s="23"/>
      <c r="R28" s="23"/>
      <c r="S28" s="23"/>
      <c r="T28" s="23"/>
      <c r="U28" s="23"/>
      <c r="V28" s="23"/>
      <c r="W28" s="23"/>
    </row>
    <row r="29" ht="21" customHeight="1" spans="1:23">
      <c r="A29" s="25"/>
      <c r="B29" s="21" t="s">
        <v>242</v>
      </c>
      <c r="C29" s="21" t="s">
        <v>243</v>
      </c>
      <c r="D29" s="21" t="s">
        <v>139</v>
      </c>
      <c r="E29" s="21" t="s">
        <v>140</v>
      </c>
      <c r="F29" s="21" t="s">
        <v>254</v>
      </c>
      <c r="G29" s="21" t="s">
        <v>255</v>
      </c>
      <c r="H29" s="23">
        <v>5546.14</v>
      </c>
      <c r="I29" s="23">
        <v>5546.14</v>
      </c>
      <c r="J29" s="23"/>
      <c r="K29" s="23"/>
      <c r="L29" s="23">
        <v>5546.14</v>
      </c>
      <c r="M29" s="23"/>
      <c r="N29" s="23"/>
      <c r="O29" s="23"/>
      <c r="P29" s="23"/>
      <c r="Q29" s="23"/>
      <c r="R29" s="23"/>
      <c r="S29" s="23"/>
      <c r="T29" s="23"/>
      <c r="U29" s="23"/>
      <c r="V29" s="23"/>
      <c r="W29" s="23"/>
    </row>
    <row r="30" ht="21" customHeight="1" spans="1:23">
      <c r="A30" s="25"/>
      <c r="B30" s="21" t="s">
        <v>256</v>
      </c>
      <c r="C30" s="21" t="s">
        <v>146</v>
      </c>
      <c r="D30" s="21" t="s">
        <v>145</v>
      </c>
      <c r="E30" s="21" t="s">
        <v>146</v>
      </c>
      <c r="F30" s="21" t="s">
        <v>257</v>
      </c>
      <c r="G30" s="21" t="s">
        <v>146</v>
      </c>
      <c r="H30" s="23">
        <v>362151.48</v>
      </c>
      <c r="I30" s="23">
        <v>362151.48</v>
      </c>
      <c r="J30" s="23"/>
      <c r="K30" s="23"/>
      <c r="L30" s="23">
        <v>362151.48</v>
      </c>
      <c r="M30" s="23"/>
      <c r="N30" s="23"/>
      <c r="O30" s="23"/>
      <c r="P30" s="23"/>
      <c r="Q30" s="23"/>
      <c r="R30" s="23"/>
      <c r="S30" s="23"/>
      <c r="T30" s="23"/>
      <c r="U30" s="23"/>
      <c r="V30" s="23"/>
      <c r="W30" s="23"/>
    </row>
    <row r="31" ht="21" customHeight="1" spans="1:23">
      <c r="A31" s="25"/>
      <c r="B31" s="21" t="s">
        <v>258</v>
      </c>
      <c r="C31" s="21" t="s">
        <v>259</v>
      </c>
      <c r="D31" s="21" t="s">
        <v>89</v>
      </c>
      <c r="E31" s="21" t="s">
        <v>90</v>
      </c>
      <c r="F31" s="21" t="s">
        <v>260</v>
      </c>
      <c r="G31" s="21" t="s">
        <v>261</v>
      </c>
      <c r="H31" s="23">
        <v>36000</v>
      </c>
      <c r="I31" s="23">
        <v>36000</v>
      </c>
      <c r="J31" s="23"/>
      <c r="K31" s="23"/>
      <c r="L31" s="23">
        <v>36000</v>
      </c>
      <c r="M31" s="23"/>
      <c r="N31" s="23"/>
      <c r="O31" s="23"/>
      <c r="P31" s="23"/>
      <c r="Q31" s="23"/>
      <c r="R31" s="23"/>
      <c r="S31" s="23"/>
      <c r="T31" s="23"/>
      <c r="U31" s="23"/>
      <c r="V31" s="23"/>
      <c r="W31" s="23"/>
    </row>
    <row r="32" ht="21" customHeight="1" spans="1:23">
      <c r="A32" s="25"/>
      <c r="B32" s="21" t="s">
        <v>258</v>
      </c>
      <c r="C32" s="21" t="s">
        <v>259</v>
      </c>
      <c r="D32" s="21" t="s">
        <v>89</v>
      </c>
      <c r="E32" s="21" t="s">
        <v>90</v>
      </c>
      <c r="F32" s="21" t="s">
        <v>260</v>
      </c>
      <c r="G32" s="21" t="s">
        <v>261</v>
      </c>
      <c r="H32" s="23">
        <v>10000</v>
      </c>
      <c r="I32" s="23">
        <v>10000</v>
      </c>
      <c r="J32" s="23"/>
      <c r="K32" s="23"/>
      <c r="L32" s="23">
        <v>10000</v>
      </c>
      <c r="M32" s="23"/>
      <c r="N32" s="23"/>
      <c r="O32" s="23"/>
      <c r="P32" s="23"/>
      <c r="Q32" s="23"/>
      <c r="R32" s="23"/>
      <c r="S32" s="23"/>
      <c r="T32" s="23"/>
      <c r="U32" s="23"/>
      <c r="V32" s="23"/>
      <c r="W32" s="23"/>
    </row>
    <row r="33" ht="21" customHeight="1" spans="1:23">
      <c r="A33" s="25"/>
      <c r="B33" s="21" t="s">
        <v>258</v>
      </c>
      <c r="C33" s="21" t="s">
        <v>259</v>
      </c>
      <c r="D33" s="21" t="s">
        <v>89</v>
      </c>
      <c r="E33" s="21" t="s">
        <v>90</v>
      </c>
      <c r="F33" s="21" t="s">
        <v>260</v>
      </c>
      <c r="G33" s="21" t="s">
        <v>261</v>
      </c>
      <c r="H33" s="23">
        <v>79200</v>
      </c>
      <c r="I33" s="23">
        <v>79200</v>
      </c>
      <c r="J33" s="23"/>
      <c r="K33" s="23"/>
      <c r="L33" s="23">
        <v>79200</v>
      </c>
      <c r="M33" s="23"/>
      <c r="N33" s="23"/>
      <c r="O33" s="23"/>
      <c r="P33" s="23"/>
      <c r="Q33" s="23"/>
      <c r="R33" s="23"/>
      <c r="S33" s="23"/>
      <c r="T33" s="23"/>
      <c r="U33" s="23"/>
      <c r="V33" s="23"/>
      <c r="W33" s="23"/>
    </row>
    <row r="34" ht="21" customHeight="1" spans="1:23">
      <c r="A34" s="25"/>
      <c r="B34" s="21" t="s">
        <v>258</v>
      </c>
      <c r="C34" s="21" t="s">
        <v>259</v>
      </c>
      <c r="D34" s="21" t="s">
        <v>103</v>
      </c>
      <c r="E34" s="21" t="s">
        <v>104</v>
      </c>
      <c r="F34" s="21" t="s">
        <v>260</v>
      </c>
      <c r="G34" s="21" t="s">
        <v>261</v>
      </c>
      <c r="H34" s="23">
        <v>272448</v>
      </c>
      <c r="I34" s="23">
        <v>272448</v>
      </c>
      <c r="J34" s="23"/>
      <c r="K34" s="23"/>
      <c r="L34" s="23">
        <v>272448</v>
      </c>
      <c r="M34" s="23"/>
      <c r="N34" s="23"/>
      <c r="O34" s="23"/>
      <c r="P34" s="23"/>
      <c r="Q34" s="23"/>
      <c r="R34" s="23"/>
      <c r="S34" s="23"/>
      <c r="T34" s="23"/>
      <c r="U34" s="23"/>
      <c r="V34" s="23"/>
      <c r="W34" s="23"/>
    </row>
    <row r="35" ht="21" customHeight="1" spans="1:23">
      <c r="A35" s="25"/>
      <c r="B35" s="21" t="s">
        <v>258</v>
      </c>
      <c r="C35" s="21" t="s">
        <v>259</v>
      </c>
      <c r="D35" s="21" t="s">
        <v>103</v>
      </c>
      <c r="E35" s="21" t="s">
        <v>104</v>
      </c>
      <c r="F35" s="21" t="s">
        <v>260</v>
      </c>
      <c r="G35" s="21" t="s">
        <v>261</v>
      </c>
      <c r="H35" s="23">
        <v>68400</v>
      </c>
      <c r="I35" s="23">
        <v>68400</v>
      </c>
      <c r="J35" s="23"/>
      <c r="K35" s="23"/>
      <c r="L35" s="23">
        <v>68400</v>
      </c>
      <c r="M35" s="23"/>
      <c r="N35" s="23"/>
      <c r="O35" s="23"/>
      <c r="P35" s="23"/>
      <c r="Q35" s="23"/>
      <c r="R35" s="23"/>
      <c r="S35" s="23"/>
      <c r="T35" s="23"/>
      <c r="U35" s="23"/>
      <c r="V35" s="23"/>
      <c r="W35" s="23"/>
    </row>
    <row r="36" ht="21" customHeight="1" spans="1:23">
      <c r="A36" s="25"/>
      <c r="B36" s="21" t="s">
        <v>262</v>
      </c>
      <c r="C36" s="21" t="s">
        <v>201</v>
      </c>
      <c r="D36" s="21" t="s">
        <v>89</v>
      </c>
      <c r="E36" s="21" t="s">
        <v>90</v>
      </c>
      <c r="F36" s="21" t="s">
        <v>263</v>
      </c>
      <c r="G36" s="21" t="s">
        <v>201</v>
      </c>
      <c r="H36" s="23">
        <v>29700</v>
      </c>
      <c r="I36" s="23">
        <v>29700</v>
      </c>
      <c r="J36" s="23"/>
      <c r="K36" s="23"/>
      <c r="L36" s="23">
        <v>29700</v>
      </c>
      <c r="M36" s="23"/>
      <c r="N36" s="23"/>
      <c r="O36" s="23"/>
      <c r="P36" s="23"/>
      <c r="Q36" s="23"/>
      <c r="R36" s="23"/>
      <c r="S36" s="23"/>
      <c r="T36" s="23"/>
      <c r="U36" s="23"/>
      <c r="V36" s="23"/>
      <c r="W36" s="23"/>
    </row>
    <row r="37" ht="21" customHeight="1" spans="1:23">
      <c r="A37" s="25"/>
      <c r="B37" s="21" t="s">
        <v>264</v>
      </c>
      <c r="C37" s="21" t="s">
        <v>265</v>
      </c>
      <c r="D37" s="21" t="s">
        <v>89</v>
      </c>
      <c r="E37" s="21" t="s">
        <v>90</v>
      </c>
      <c r="F37" s="21" t="s">
        <v>266</v>
      </c>
      <c r="G37" s="21" t="s">
        <v>267</v>
      </c>
      <c r="H37" s="23">
        <v>23400</v>
      </c>
      <c r="I37" s="23">
        <v>23400</v>
      </c>
      <c r="J37" s="23"/>
      <c r="K37" s="23"/>
      <c r="L37" s="23">
        <v>23400</v>
      </c>
      <c r="M37" s="23"/>
      <c r="N37" s="23"/>
      <c r="O37" s="23"/>
      <c r="P37" s="23"/>
      <c r="Q37" s="23"/>
      <c r="R37" s="23"/>
      <c r="S37" s="23"/>
      <c r="T37" s="23"/>
      <c r="U37" s="23"/>
      <c r="V37" s="23"/>
      <c r="W37" s="23"/>
    </row>
    <row r="38" ht="21" customHeight="1" spans="1:23">
      <c r="A38" s="25"/>
      <c r="B38" s="21" t="s">
        <v>264</v>
      </c>
      <c r="C38" s="21" t="s">
        <v>265</v>
      </c>
      <c r="D38" s="21" t="s">
        <v>89</v>
      </c>
      <c r="E38" s="21" t="s">
        <v>90</v>
      </c>
      <c r="F38" s="21" t="s">
        <v>268</v>
      </c>
      <c r="G38" s="21" t="s">
        <v>269</v>
      </c>
      <c r="H38" s="23">
        <v>72760</v>
      </c>
      <c r="I38" s="23">
        <v>72760</v>
      </c>
      <c r="J38" s="23"/>
      <c r="K38" s="23"/>
      <c r="L38" s="23">
        <v>72760</v>
      </c>
      <c r="M38" s="23"/>
      <c r="N38" s="23"/>
      <c r="O38" s="23"/>
      <c r="P38" s="23"/>
      <c r="Q38" s="23"/>
      <c r="R38" s="23"/>
      <c r="S38" s="23"/>
      <c r="T38" s="23"/>
      <c r="U38" s="23"/>
      <c r="V38" s="23"/>
      <c r="W38" s="23"/>
    </row>
    <row r="39" ht="21" customHeight="1" spans="1:23">
      <c r="A39" s="25"/>
      <c r="B39" s="21" t="s">
        <v>270</v>
      </c>
      <c r="C39" s="21" t="s">
        <v>271</v>
      </c>
      <c r="D39" s="21" t="s">
        <v>114</v>
      </c>
      <c r="E39" s="21" t="s">
        <v>115</v>
      </c>
      <c r="F39" s="21" t="s">
        <v>272</v>
      </c>
      <c r="G39" s="21" t="s">
        <v>273</v>
      </c>
      <c r="H39" s="23">
        <v>6400</v>
      </c>
      <c r="I39" s="23">
        <v>6400</v>
      </c>
      <c r="J39" s="23"/>
      <c r="K39" s="23"/>
      <c r="L39" s="23">
        <v>6400</v>
      </c>
      <c r="M39" s="23"/>
      <c r="N39" s="23"/>
      <c r="O39" s="23"/>
      <c r="P39" s="23"/>
      <c r="Q39" s="23"/>
      <c r="R39" s="23"/>
      <c r="S39" s="23"/>
      <c r="T39" s="23"/>
      <c r="U39" s="23"/>
      <c r="V39" s="23"/>
      <c r="W39" s="23"/>
    </row>
    <row r="40" ht="21" customHeight="1" spans="1:23">
      <c r="A40" s="25"/>
      <c r="B40" s="21" t="s">
        <v>274</v>
      </c>
      <c r="C40" s="21" t="s">
        <v>275</v>
      </c>
      <c r="D40" s="21" t="s">
        <v>89</v>
      </c>
      <c r="E40" s="21" t="s">
        <v>90</v>
      </c>
      <c r="F40" s="21" t="s">
        <v>276</v>
      </c>
      <c r="G40" s="21" t="s">
        <v>275</v>
      </c>
      <c r="H40" s="23">
        <v>25653.6</v>
      </c>
      <c r="I40" s="23">
        <v>25653.6</v>
      </c>
      <c r="J40" s="23"/>
      <c r="K40" s="23"/>
      <c r="L40" s="23">
        <v>25653.6</v>
      </c>
      <c r="M40" s="23"/>
      <c r="N40" s="23"/>
      <c r="O40" s="23"/>
      <c r="P40" s="23"/>
      <c r="Q40" s="23"/>
      <c r="R40" s="23"/>
      <c r="S40" s="23"/>
      <c r="T40" s="23"/>
      <c r="U40" s="23"/>
      <c r="V40" s="23"/>
      <c r="W40" s="23"/>
    </row>
    <row r="41" ht="21" customHeight="1" spans="1:23">
      <c r="A41" s="25"/>
      <c r="B41" s="21" t="s">
        <v>277</v>
      </c>
      <c r="C41" s="21" t="s">
        <v>278</v>
      </c>
      <c r="D41" s="21" t="s">
        <v>89</v>
      </c>
      <c r="E41" s="21" t="s">
        <v>90</v>
      </c>
      <c r="F41" s="21" t="s">
        <v>279</v>
      </c>
      <c r="G41" s="21" t="s">
        <v>278</v>
      </c>
      <c r="H41" s="23">
        <v>68000</v>
      </c>
      <c r="I41" s="23">
        <v>68000</v>
      </c>
      <c r="J41" s="23"/>
      <c r="K41" s="23"/>
      <c r="L41" s="23">
        <v>68000</v>
      </c>
      <c r="M41" s="23"/>
      <c r="N41" s="23"/>
      <c r="O41" s="23"/>
      <c r="P41" s="23"/>
      <c r="Q41" s="23"/>
      <c r="R41" s="23"/>
      <c r="S41" s="23"/>
      <c r="T41" s="23"/>
      <c r="U41" s="23"/>
      <c r="V41" s="23"/>
      <c r="W41" s="23"/>
    </row>
    <row r="42" ht="21" customHeight="1" spans="1:23">
      <c r="A42" s="25"/>
      <c r="B42" s="21" t="s">
        <v>280</v>
      </c>
      <c r="C42" s="21" t="s">
        <v>281</v>
      </c>
      <c r="D42" s="21" t="s">
        <v>89</v>
      </c>
      <c r="E42" s="21" t="s">
        <v>90</v>
      </c>
      <c r="F42" s="21" t="s">
        <v>282</v>
      </c>
      <c r="G42" s="21" t="s">
        <v>283</v>
      </c>
      <c r="H42" s="23">
        <v>130200</v>
      </c>
      <c r="I42" s="23">
        <v>130200</v>
      </c>
      <c r="J42" s="23"/>
      <c r="K42" s="23"/>
      <c r="L42" s="23">
        <v>130200</v>
      </c>
      <c r="M42" s="23"/>
      <c r="N42" s="23"/>
      <c r="O42" s="23"/>
      <c r="P42" s="23"/>
      <c r="Q42" s="23"/>
      <c r="R42" s="23"/>
      <c r="S42" s="23"/>
      <c r="T42" s="23"/>
      <c r="U42" s="23"/>
      <c r="V42" s="23"/>
      <c r="W42" s="23"/>
    </row>
    <row r="43" ht="21" customHeight="1" spans="1:23">
      <c r="A43" s="25"/>
      <c r="B43" s="21" t="s">
        <v>284</v>
      </c>
      <c r="C43" s="21" t="s">
        <v>285</v>
      </c>
      <c r="D43" s="21" t="s">
        <v>124</v>
      </c>
      <c r="E43" s="21" t="s">
        <v>125</v>
      </c>
      <c r="F43" s="21" t="s">
        <v>272</v>
      </c>
      <c r="G43" s="21" t="s">
        <v>273</v>
      </c>
      <c r="H43" s="23">
        <v>39552.15</v>
      </c>
      <c r="I43" s="23">
        <v>39552.15</v>
      </c>
      <c r="J43" s="23"/>
      <c r="K43" s="23"/>
      <c r="L43" s="23">
        <v>39552.15</v>
      </c>
      <c r="M43" s="23"/>
      <c r="N43" s="23"/>
      <c r="O43" s="23"/>
      <c r="P43" s="23"/>
      <c r="Q43" s="23"/>
      <c r="R43" s="23"/>
      <c r="S43" s="23"/>
      <c r="T43" s="23"/>
      <c r="U43" s="23"/>
      <c r="V43" s="23"/>
      <c r="W43" s="23"/>
    </row>
    <row r="44" ht="21" customHeight="1" spans="1:23">
      <c r="A44" s="25"/>
      <c r="B44" s="21" t="s">
        <v>286</v>
      </c>
      <c r="C44" s="21" t="s">
        <v>287</v>
      </c>
      <c r="D44" s="21" t="s">
        <v>114</v>
      </c>
      <c r="E44" s="21" t="s">
        <v>115</v>
      </c>
      <c r="F44" s="21" t="s">
        <v>288</v>
      </c>
      <c r="G44" s="21" t="s">
        <v>289</v>
      </c>
      <c r="H44" s="23">
        <v>470512</v>
      </c>
      <c r="I44" s="23">
        <v>470512</v>
      </c>
      <c r="J44" s="23"/>
      <c r="K44" s="23"/>
      <c r="L44" s="23">
        <v>470512</v>
      </c>
      <c r="M44" s="23"/>
      <c r="N44" s="23"/>
      <c r="O44" s="23"/>
      <c r="P44" s="23"/>
      <c r="Q44" s="23"/>
      <c r="R44" s="23"/>
      <c r="S44" s="23"/>
      <c r="T44" s="23"/>
      <c r="U44" s="23"/>
      <c r="V44" s="23"/>
      <c r="W44" s="23"/>
    </row>
    <row r="45" ht="21" customHeight="1" spans="1:23">
      <c r="A45" s="25"/>
      <c r="B45" s="21" t="s">
        <v>286</v>
      </c>
      <c r="C45" s="21" t="s">
        <v>287</v>
      </c>
      <c r="D45" s="21" t="s">
        <v>114</v>
      </c>
      <c r="E45" s="21" t="s">
        <v>115</v>
      </c>
      <c r="F45" s="21" t="s">
        <v>288</v>
      </c>
      <c r="G45" s="21" t="s">
        <v>289</v>
      </c>
      <c r="H45" s="23">
        <v>600</v>
      </c>
      <c r="I45" s="23">
        <v>600</v>
      </c>
      <c r="J45" s="23"/>
      <c r="K45" s="23"/>
      <c r="L45" s="23">
        <v>600</v>
      </c>
      <c r="M45" s="23"/>
      <c r="N45" s="23"/>
      <c r="O45" s="23"/>
      <c r="P45" s="23"/>
      <c r="Q45" s="23"/>
      <c r="R45" s="23"/>
      <c r="S45" s="23"/>
      <c r="T45" s="23"/>
      <c r="U45" s="23"/>
      <c r="V45" s="23"/>
      <c r="W45" s="23"/>
    </row>
    <row r="46" ht="21" customHeight="1" spans="1:23">
      <c r="A46" s="25"/>
      <c r="B46" s="21" t="s">
        <v>290</v>
      </c>
      <c r="C46" s="21" t="s">
        <v>291</v>
      </c>
      <c r="D46" s="21" t="s">
        <v>120</v>
      </c>
      <c r="E46" s="21" t="s">
        <v>121</v>
      </c>
      <c r="F46" s="21" t="s">
        <v>292</v>
      </c>
      <c r="G46" s="21" t="s">
        <v>293</v>
      </c>
      <c r="H46" s="23">
        <v>32853.96</v>
      </c>
      <c r="I46" s="23">
        <v>32853.96</v>
      </c>
      <c r="J46" s="23"/>
      <c r="K46" s="23"/>
      <c r="L46" s="23">
        <v>32853.96</v>
      </c>
      <c r="M46" s="23"/>
      <c r="N46" s="23"/>
      <c r="O46" s="23"/>
      <c r="P46" s="23"/>
      <c r="Q46" s="23"/>
      <c r="R46" s="23"/>
      <c r="S46" s="23"/>
      <c r="T46" s="23"/>
      <c r="U46" s="23"/>
      <c r="V46" s="23"/>
      <c r="W46" s="23"/>
    </row>
    <row r="47" ht="21" customHeight="1" spans="1:23">
      <c r="A47" s="35" t="s">
        <v>147</v>
      </c>
      <c r="B47" s="143"/>
      <c r="C47" s="143"/>
      <c r="D47" s="143"/>
      <c r="E47" s="143"/>
      <c r="F47" s="143"/>
      <c r="G47" s="144"/>
      <c r="H47" s="23">
        <v>5913805.2</v>
      </c>
      <c r="I47" s="23">
        <v>5913805.2</v>
      </c>
      <c r="J47" s="23"/>
      <c r="K47" s="23"/>
      <c r="L47" s="23">
        <v>5913805.2</v>
      </c>
      <c r="M47" s="23"/>
      <c r="N47" s="23"/>
      <c r="O47" s="23"/>
      <c r="P47" s="23"/>
      <c r="Q47" s="23"/>
      <c r="R47" s="23"/>
      <c r="S47" s="23"/>
      <c r="T47" s="23"/>
      <c r="U47" s="23"/>
      <c r="V47" s="23"/>
      <c r="W47" s="23"/>
    </row>
  </sheetData>
  <mergeCells count="30">
    <mergeCell ref="A2:W2"/>
    <mergeCell ref="A3:G3"/>
    <mergeCell ref="H4:W4"/>
    <mergeCell ref="I5:M5"/>
    <mergeCell ref="N5:P5"/>
    <mergeCell ref="R5:W5"/>
    <mergeCell ref="A47:G4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9"/>
  <sheetViews>
    <sheetView showZeros="0" workbookViewId="0">
      <selection activeCell="A1" sqref="$A1:$XFD104857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294</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"单位名称："&amp;"中国共产党双江拉祜族佤族布朗族傣族自治县委员会宣传部"</f>
        <v>单位名称：中国共产党双江拉祜族佤族布朗族傣族自治县委员会宣传部</v>
      </c>
      <c r="B3" s="8"/>
      <c r="C3" s="8"/>
      <c r="D3" s="8"/>
      <c r="E3" s="8"/>
      <c r="F3" s="8"/>
      <c r="G3" s="8"/>
      <c r="H3" s="8"/>
      <c r="I3" s="9"/>
      <c r="J3" s="9"/>
      <c r="K3" s="9"/>
      <c r="L3" s="9"/>
      <c r="M3" s="9"/>
      <c r="N3" s="9"/>
      <c r="O3" s="9"/>
      <c r="P3" s="9"/>
      <c r="Q3" s="9"/>
      <c r="R3" s="1"/>
      <c r="S3" s="1"/>
      <c r="T3" s="1"/>
      <c r="U3" s="3"/>
      <c r="V3" s="1"/>
      <c r="W3" s="39" t="s">
        <v>196</v>
      </c>
    </row>
    <row r="4" ht="18.75" customHeight="1" spans="1:23">
      <c r="A4" s="10" t="s">
        <v>295</v>
      </c>
      <c r="B4" s="11" t="s">
        <v>210</v>
      </c>
      <c r="C4" s="10" t="s">
        <v>211</v>
      </c>
      <c r="D4" s="10" t="s">
        <v>296</v>
      </c>
      <c r="E4" s="11" t="s">
        <v>212</v>
      </c>
      <c r="F4" s="11" t="s">
        <v>213</v>
      </c>
      <c r="G4" s="11" t="s">
        <v>297</v>
      </c>
      <c r="H4" s="11" t="s">
        <v>298</v>
      </c>
      <c r="I4" s="31" t="s">
        <v>56</v>
      </c>
      <c r="J4" s="12" t="s">
        <v>299</v>
      </c>
      <c r="K4" s="13"/>
      <c r="L4" s="13"/>
      <c r="M4" s="14"/>
      <c r="N4" s="12" t="s">
        <v>218</v>
      </c>
      <c r="O4" s="13"/>
      <c r="P4" s="14"/>
      <c r="Q4" s="11" t="s">
        <v>62</v>
      </c>
      <c r="R4" s="12" t="s">
        <v>79</v>
      </c>
      <c r="S4" s="13"/>
      <c r="T4" s="13"/>
      <c r="U4" s="13"/>
      <c r="V4" s="13"/>
      <c r="W4" s="14"/>
    </row>
    <row r="5" ht="18.75" customHeight="1" spans="1:23">
      <c r="A5" s="15"/>
      <c r="B5" s="32"/>
      <c r="C5" s="15"/>
      <c r="D5" s="15"/>
      <c r="E5" s="16"/>
      <c r="F5" s="16"/>
      <c r="G5" s="16"/>
      <c r="H5" s="16"/>
      <c r="I5" s="32"/>
      <c r="J5" s="131" t="s">
        <v>59</v>
      </c>
      <c r="K5" s="132"/>
      <c r="L5" s="11" t="s">
        <v>60</v>
      </c>
      <c r="M5" s="11" t="s">
        <v>61</v>
      </c>
      <c r="N5" s="11" t="s">
        <v>59</v>
      </c>
      <c r="O5" s="11" t="s">
        <v>60</v>
      </c>
      <c r="P5" s="11" t="s">
        <v>61</v>
      </c>
      <c r="Q5" s="16"/>
      <c r="R5" s="11" t="s">
        <v>58</v>
      </c>
      <c r="S5" s="10" t="s">
        <v>65</v>
      </c>
      <c r="T5" s="10" t="s">
        <v>224</v>
      </c>
      <c r="U5" s="10" t="s">
        <v>67</v>
      </c>
      <c r="V5" s="10" t="s">
        <v>68</v>
      </c>
      <c r="W5" s="10" t="s">
        <v>69</v>
      </c>
    </row>
    <row r="6" ht="18.75" customHeight="1" spans="1:23">
      <c r="A6" s="32"/>
      <c r="B6" s="32"/>
      <c r="C6" s="32"/>
      <c r="D6" s="32"/>
      <c r="E6" s="32"/>
      <c r="F6" s="32"/>
      <c r="G6" s="32"/>
      <c r="H6" s="32"/>
      <c r="I6" s="32"/>
      <c r="J6" s="133" t="s">
        <v>58</v>
      </c>
      <c r="K6" s="101"/>
      <c r="L6" s="32"/>
      <c r="M6" s="32"/>
      <c r="N6" s="32"/>
      <c r="O6" s="32"/>
      <c r="P6" s="32"/>
      <c r="Q6" s="32"/>
      <c r="R6" s="32"/>
      <c r="S6" s="134"/>
      <c r="T6" s="134"/>
      <c r="U6" s="134"/>
      <c r="V6" s="134"/>
      <c r="W6" s="134"/>
    </row>
    <row r="7" ht="18.75" customHeight="1" spans="1:23">
      <c r="A7" s="17"/>
      <c r="B7" s="33"/>
      <c r="C7" s="17"/>
      <c r="D7" s="17"/>
      <c r="E7" s="18"/>
      <c r="F7" s="18"/>
      <c r="G7" s="18"/>
      <c r="H7" s="18"/>
      <c r="I7" s="33"/>
      <c r="J7" s="46" t="s">
        <v>58</v>
      </c>
      <c r="K7" s="46" t="s">
        <v>300</v>
      </c>
      <c r="L7" s="18"/>
      <c r="M7" s="18"/>
      <c r="N7" s="18"/>
      <c r="O7" s="18"/>
      <c r="P7" s="18"/>
      <c r="Q7" s="18"/>
      <c r="R7" s="18"/>
      <c r="S7" s="18"/>
      <c r="T7" s="18"/>
      <c r="U7" s="33"/>
      <c r="V7" s="18"/>
      <c r="W7" s="18"/>
    </row>
    <row r="8" ht="18.7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18.75" customHeight="1" spans="1:23">
      <c r="A9" s="21"/>
      <c r="B9" s="21"/>
      <c r="C9" s="21" t="s">
        <v>301</v>
      </c>
      <c r="D9" s="21"/>
      <c r="E9" s="21"/>
      <c r="F9" s="21"/>
      <c r="G9" s="21"/>
      <c r="H9" s="21"/>
      <c r="I9" s="23">
        <v>98373.64</v>
      </c>
      <c r="J9" s="23"/>
      <c r="K9" s="23"/>
      <c r="L9" s="23"/>
      <c r="M9" s="23"/>
      <c r="N9" s="23">
        <v>98373.64</v>
      </c>
      <c r="O9" s="23"/>
      <c r="P9" s="23"/>
      <c r="Q9" s="23"/>
      <c r="R9" s="23"/>
      <c r="S9" s="23"/>
      <c r="T9" s="23"/>
      <c r="U9" s="23"/>
      <c r="V9" s="23"/>
      <c r="W9" s="23"/>
    </row>
    <row r="10" ht="18.75" customHeight="1" spans="1:23">
      <c r="A10" s="130" t="s">
        <v>302</v>
      </c>
      <c r="B10" s="130" t="s">
        <v>303</v>
      </c>
      <c r="C10" s="21" t="s">
        <v>301</v>
      </c>
      <c r="D10" s="130" t="s">
        <v>71</v>
      </c>
      <c r="E10" s="130" t="s">
        <v>109</v>
      </c>
      <c r="F10" s="130" t="s">
        <v>106</v>
      </c>
      <c r="G10" s="130" t="s">
        <v>304</v>
      </c>
      <c r="H10" s="130" t="s">
        <v>305</v>
      </c>
      <c r="I10" s="23">
        <v>98373.64</v>
      </c>
      <c r="J10" s="23"/>
      <c r="K10" s="23"/>
      <c r="L10" s="23"/>
      <c r="M10" s="23"/>
      <c r="N10" s="23">
        <v>98373.64</v>
      </c>
      <c r="O10" s="23"/>
      <c r="P10" s="23"/>
      <c r="Q10" s="23"/>
      <c r="R10" s="23"/>
      <c r="S10" s="23"/>
      <c r="T10" s="23"/>
      <c r="U10" s="23"/>
      <c r="V10" s="23"/>
      <c r="W10" s="23"/>
    </row>
    <row r="11" ht="18.75" customHeight="1" spans="1:23">
      <c r="A11" s="25"/>
      <c r="B11" s="25"/>
      <c r="C11" s="21" t="s">
        <v>306</v>
      </c>
      <c r="D11" s="25"/>
      <c r="E11" s="25"/>
      <c r="F11" s="25"/>
      <c r="G11" s="25"/>
      <c r="H11" s="25"/>
      <c r="I11" s="23">
        <v>50400</v>
      </c>
      <c r="J11" s="23"/>
      <c r="K11" s="23"/>
      <c r="L11" s="23"/>
      <c r="M11" s="23"/>
      <c r="N11" s="23">
        <v>50400</v>
      </c>
      <c r="O11" s="23"/>
      <c r="P11" s="23"/>
      <c r="Q11" s="23"/>
      <c r="R11" s="23"/>
      <c r="S11" s="23"/>
      <c r="T11" s="23"/>
      <c r="U11" s="23"/>
      <c r="V11" s="23"/>
      <c r="W11" s="23"/>
    </row>
    <row r="12" ht="18.75" customHeight="1" spans="1:23">
      <c r="A12" s="130" t="s">
        <v>302</v>
      </c>
      <c r="B12" s="130" t="s">
        <v>307</v>
      </c>
      <c r="C12" s="21" t="s">
        <v>306</v>
      </c>
      <c r="D12" s="130" t="s">
        <v>71</v>
      </c>
      <c r="E12" s="130" t="s">
        <v>109</v>
      </c>
      <c r="F12" s="130" t="s">
        <v>106</v>
      </c>
      <c r="G12" s="130" t="s">
        <v>268</v>
      </c>
      <c r="H12" s="130" t="s">
        <v>269</v>
      </c>
      <c r="I12" s="23">
        <v>50400</v>
      </c>
      <c r="J12" s="23"/>
      <c r="K12" s="23"/>
      <c r="L12" s="23"/>
      <c r="M12" s="23"/>
      <c r="N12" s="23">
        <v>50400</v>
      </c>
      <c r="O12" s="23"/>
      <c r="P12" s="23"/>
      <c r="Q12" s="23"/>
      <c r="R12" s="23"/>
      <c r="S12" s="23"/>
      <c r="T12" s="23"/>
      <c r="U12" s="23"/>
      <c r="V12" s="23"/>
      <c r="W12" s="23"/>
    </row>
    <row r="13" ht="18.75" customHeight="1" spans="1:23">
      <c r="A13" s="25"/>
      <c r="B13" s="25"/>
      <c r="C13" s="21" t="s">
        <v>308</v>
      </c>
      <c r="D13" s="25"/>
      <c r="E13" s="25"/>
      <c r="F13" s="25"/>
      <c r="G13" s="25"/>
      <c r="H13" s="25"/>
      <c r="I13" s="23">
        <v>105000</v>
      </c>
      <c r="J13" s="23"/>
      <c r="K13" s="23"/>
      <c r="L13" s="23"/>
      <c r="M13" s="23"/>
      <c r="N13" s="23">
        <v>105000</v>
      </c>
      <c r="O13" s="23"/>
      <c r="P13" s="23"/>
      <c r="Q13" s="23"/>
      <c r="R13" s="23"/>
      <c r="S13" s="23"/>
      <c r="T13" s="23"/>
      <c r="U13" s="23"/>
      <c r="V13" s="23"/>
      <c r="W13" s="23"/>
    </row>
    <row r="14" ht="18.75" customHeight="1" spans="1:23">
      <c r="A14" s="130" t="s">
        <v>302</v>
      </c>
      <c r="B14" s="130" t="s">
        <v>309</v>
      </c>
      <c r="C14" s="21" t="s">
        <v>308</v>
      </c>
      <c r="D14" s="130" t="s">
        <v>71</v>
      </c>
      <c r="E14" s="130" t="s">
        <v>109</v>
      </c>
      <c r="F14" s="130" t="s">
        <v>106</v>
      </c>
      <c r="G14" s="130" t="s">
        <v>268</v>
      </c>
      <c r="H14" s="130" t="s">
        <v>269</v>
      </c>
      <c r="I14" s="23">
        <v>105000</v>
      </c>
      <c r="J14" s="23"/>
      <c r="K14" s="23"/>
      <c r="L14" s="23"/>
      <c r="M14" s="23"/>
      <c r="N14" s="23">
        <v>105000</v>
      </c>
      <c r="O14" s="23"/>
      <c r="P14" s="23"/>
      <c r="Q14" s="23"/>
      <c r="R14" s="23"/>
      <c r="S14" s="23"/>
      <c r="T14" s="23"/>
      <c r="U14" s="23"/>
      <c r="V14" s="23"/>
      <c r="W14" s="23"/>
    </row>
    <row r="15" ht="18.75" customHeight="1" spans="1:23">
      <c r="A15" s="25"/>
      <c r="B15" s="25"/>
      <c r="C15" s="21" t="s">
        <v>310</v>
      </c>
      <c r="D15" s="25"/>
      <c r="E15" s="25"/>
      <c r="F15" s="25"/>
      <c r="G15" s="25"/>
      <c r="H15" s="25"/>
      <c r="I15" s="23">
        <v>50000</v>
      </c>
      <c r="J15" s="23">
        <v>50000</v>
      </c>
      <c r="K15" s="23">
        <v>50000</v>
      </c>
      <c r="L15" s="23"/>
      <c r="M15" s="23"/>
      <c r="N15" s="23"/>
      <c r="O15" s="23"/>
      <c r="P15" s="23"/>
      <c r="Q15" s="23"/>
      <c r="R15" s="23"/>
      <c r="S15" s="23"/>
      <c r="T15" s="23"/>
      <c r="U15" s="23"/>
      <c r="V15" s="23"/>
      <c r="W15" s="23"/>
    </row>
    <row r="16" ht="18.75" customHeight="1" spans="1:23">
      <c r="A16" s="130" t="s">
        <v>302</v>
      </c>
      <c r="B16" s="130" t="s">
        <v>311</v>
      </c>
      <c r="C16" s="21" t="s">
        <v>310</v>
      </c>
      <c r="D16" s="130" t="s">
        <v>71</v>
      </c>
      <c r="E16" s="130" t="s">
        <v>91</v>
      </c>
      <c r="F16" s="130" t="s">
        <v>92</v>
      </c>
      <c r="G16" s="130" t="s">
        <v>268</v>
      </c>
      <c r="H16" s="130" t="s">
        <v>269</v>
      </c>
      <c r="I16" s="23">
        <v>50000</v>
      </c>
      <c r="J16" s="23">
        <v>50000</v>
      </c>
      <c r="K16" s="23">
        <v>50000</v>
      </c>
      <c r="L16" s="23"/>
      <c r="M16" s="23"/>
      <c r="N16" s="23"/>
      <c r="O16" s="23"/>
      <c r="P16" s="23"/>
      <c r="Q16" s="23"/>
      <c r="R16" s="23"/>
      <c r="S16" s="23"/>
      <c r="T16" s="23"/>
      <c r="U16" s="23"/>
      <c r="V16" s="23"/>
      <c r="W16" s="23"/>
    </row>
    <row r="17" ht="18.75" customHeight="1" spans="1:23">
      <c r="A17" s="25"/>
      <c r="B17" s="25"/>
      <c r="C17" s="21" t="s">
        <v>312</v>
      </c>
      <c r="D17" s="25"/>
      <c r="E17" s="25"/>
      <c r="F17" s="25"/>
      <c r="G17" s="25"/>
      <c r="H17" s="25"/>
      <c r="I17" s="23">
        <v>60000</v>
      </c>
      <c r="J17" s="23">
        <v>60000</v>
      </c>
      <c r="K17" s="23">
        <v>60000</v>
      </c>
      <c r="L17" s="23"/>
      <c r="M17" s="23"/>
      <c r="N17" s="23"/>
      <c r="O17" s="23"/>
      <c r="P17" s="23"/>
      <c r="Q17" s="23"/>
      <c r="R17" s="23"/>
      <c r="S17" s="23"/>
      <c r="T17" s="23"/>
      <c r="U17" s="23"/>
      <c r="V17" s="23"/>
      <c r="W17" s="23"/>
    </row>
    <row r="18" ht="18.75" customHeight="1" spans="1:23">
      <c r="A18" s="130" t="s">
        <v>302</v>
      </c>
      <c r="B18" s="130" t="s">
        <v>313</v>
      </c>
      <c r="C18" s="21" t="s">
        <v>312</v>
      </c>
      <c r="D18" s="130" t="s">
        <v>71</v>
      </c>
      <c r="E18" s="130" t="s">
        <v>91</v>
      </c>
      <c r="F18" s="130" t="s">
        <v>92</v>
      </c>
      <c r="G18" s="130" t="s">
        <v>268</v>
      </c>
      <c r="H18" s="130" t="s">
        <v>269</v>
      </c>
      <c r="I18" s="23">
        <v>60000</v>
      </c>
      <c r="J18" s="23">
        <v>60000</v>
      </c>
      <c r="K18" s="23">
        <v>60000</v>
      </c>
      <c r="L18" s="23"/>
      <c r="M18" s="23"/>
      <c r="N18" s="23"/>
      <c r="O18" s="23"/>
      <c r="P18" s="23"/>
      <c r="Q18" s="23"/>
      <c r="R18" s="23"/>
      <c r="S18" s="23"/>
      <c r="T18" s="23"/>
      <c r="U18" s="23"/>
      <c r="V18" s="23"/>
      <c r="W18" s="23"/>
    </row>
    <row r="19" ht="18.75" customHeight="1" spans="1:23">
      <c r="A19" s="25"/>
      <c r="B19" s="25"/>
      <c r="C19" s="21" t="s">
        <v>314</v>
      </c>
      <c r="D19" s="25"/>
      <c r="E19" s="25"/>
      <c r="F19" s="25"/>
      <c r="G19" s="25"/>
      <c r="H19" s="25"/>
      <c r="I19" s="23">
        <v>10000</v>
      </c>
      <c r="J19" s="23">
        <v>10000</v>
      </c>
      <c r="K19" s="23">
        <v>10000</v>
      </c>
      <c r="L19" s="23"/>
      <c r="M19" s="23"/>
      <c r="N19" s="23"/>
      <c r="O19" s="23"/>
      <c r="P19" s="23"/>
      <c r="Q19" s="23"/>
      <c r="R19" s="23"/>
      <c r="S19" s="23"/>
      <c r="T19" s="23"/>
      <c r="U19" s="23"/>
      <c r="V19" s="23"/>
      <c r="W19" s="23"/>
    </row>
    <row r="20" ht="18.75" customHeight="1" spans="1:23">
      <c r="A20" s="130" t="s">
        <v>302</v>
      </c>
      <c r="B20" s="130" t="s">
        <v>315</v>
      </c>
      <c r="C20" s="21" t="s">
        <v>314</v>
      </c>
      <c r="D20" s="130" t="s">
        <v>71</v>
      </c>
      <c r="E20" s="130" t="s">
        <v>103</v>
      </c>
      <c r="F20" s="130" t="s">
        <v>104</v>
      </c>
      <c r="G20" s="130" t="s">
        <v>304</v>
      </c>
      <c r="H20" s="130" t="s">
        <v>305</v>
      </c>
      <c r="I20" s="23">
        <v>10000</v>
      </c>
      <c r="J20" s="23">
        <v>10000</v>
      </c>
      <c r="K20" s="23">
        <v>10000</v>
      </c>
      <c r="L20" s="23"/>
      <c r="M20" s="23"/>
      <c r="N20" s="23"/>
      <c r="O20" s="23"/>
      <c r="P20" s="23"/>
      <c r="Q20" s="23"/>
      <c r="R20" s="23"/>
      <c r="S20" s="23"/>
      <c r="T20" s="23"/>
      <c r="U20" s="23"/>
      <c r="V20" s="23"/>
      <c r="W20" s="23"/>
    </row>
    <row r="21" ht="18.75" customHeight="1" spans="1:23">
      <c r="A21" s="25"/>
      <c r="B21" s="25"/>
      <c r="C21" s="21" t="s">
        <v>316</v>
      </c>
      <c r="D21" s="25"/>
      <c r="E21" s="25"/>
      <c r="F21" s="25"/>
      <c r="G21" s="25"/>
      <c r="H21" s="25"/>
      <c r="I21" s="23">
        <v>150000</v>
      </c>
      <c r="J21" s="23">
        <v>150000</v>
      </c>
      <c r="K21" s="23">
        <v>150000</v>
      </c>
      <c r="L21" s="23"/>
      <c r="M21" s="23"/>
      <c r="N21" s="23"/>
      <c r="O21" s="23"/>
      <c r="P21" s="23"/>
      <c r="Q21" s="23"/>
      <c r="R21" s="23"/>
      <c r="S21" s="23"/>
      <c r="T21" s="23"/>
      <c r="U21" s="23"/>
      <c r="V21" s="23"/>
      <c r="W21" s="23"/>
    </row>
    <row r="22" ht="18.75" customHeight="1" spans="1:23">
      <c r="A22" s="130" t="s">
        <v>302</v>
      </c>
      <c r="B22" s="130" t="s">
        <v>317</v>
      </c>
      <c r="C22" s="21" t="s">
        <v>316</v>
      </c>
      <c r="D22" s="130" t="s">
        <v>71</v>
      </c>
      <c r="E22" s="130" t="s">
        <v>91</v>
      </c>
      <c r="F22" s="130" t="s">
        <v>92</v>
      </c>
      <c r="G22" s="130" t="s">
        <v>268</v>
      </c>
      <c r="H22" s="130" t="s">
        <v>269</v>
      </c>
      <c r="I22" s="23">
        <v>150000</v>
      </c>
      <c r="J22" s="23">
        <v>150000</v>
      </c>
      <c r="K22" s="23">
        <v>150000</v>
      </c>
      <c r="L22" s="23"/>
      <c r="M22" s="23"/>
      <c r="N22" s="23"/>
      <c r="O22" s="23"/>
      <c r="P22" s="23"/>
      <c r="Q22" s="23"/>
      <c r="R22" s="23"/>
      <c r="S22" s="23"/>
      <c r="T22" s="23"/>
      <c r="U22" s="23"/>
      <c r="V22" s="23"/>
      <c r="W22" s="23"/>
    </row>
    <row r="23" ht="18.75" customHeight="1" spans="1:23">
      <c r="A23" s="25"/>
      <c r="B23" s="25"/>
      <c r="C23" s="21" t="s">
        <v>318</v>
      </c>
      <c r="D23" s="25"/>
      <c r="E23" s="25"/>
      <c r="F23" s="25"/>
      <c r="G23" s="25"/>
      <c r="H23" s="25"/>
      <c r="I23" s="23">
        <v>10000</v>
      </c>
      <c r="J23" s="23">
        <v>10000</v>
      </c>
      <c r="K23" s="23">
        <v>10000</v>
      </c>
      <c r="L23" s="23"/>
      <c r="M23" s="23"/>
      <c r="N23" s="23"/>
      <c r="O23" s="23"/>
      <c r="P23" s="23"/>
      <c r="Q23" s="23"/>
      <c r="R23" s="23"/>
      <c r="S23" s="23"/>
      <c r="T23" s="23"/>
      <c r="U23" s="23"/>
      <c r="V23" s="23"/>
      <c r="W23" s="23"/>
    </row>
    <row r="24" ht="18.75" customHeight="1" spans="1:23">
      <c r="A24" s="130" t="s">
        <v>302</v>
      </c>
      <c r="B24" s="130" t="s">
        <v>319</v>
      </c>
      <c r="C24" s="21" t="s">
        <v>318</v>
      </c>
      <c r="D24" s="130" t="s">
        <v>71</v>
      </c>
      <c r="E24" s="130" t="s">
        <v>89</v>
      </c>
      <c r="F24" s="130" t="s">
        <v>90</v>
      </c>
      <c r="G24" s="130" t="s">
        <v>292</v>
      </c>
      <c r="H24" s="130" t="s">
        <v>293</v>
      </c>
      <c r="I24" s="23">
        <v>10000</v>
      </c>
      <c r="J24" s="23">
        <v>10000</v>
      </c>
      <c r="K24" s="23">
        <v>10000</v>
      </c>
      <c r="L24" s="23"/>
      <c r="M24" s="23"/>
      <c r="N24" s="23"/>
      <c r="O24" s="23"/>
      <c r="P24" s="23"/>
      <c r="Q24" s="23"/>
      <c r="R24" s="23"/>
      <c r="S24" s="23"/>
      <c r="T24" s="23"/>
      <c r="U24" s="23"/>
      <c r="V24" s="23"/>
      <c r="W24" s="23"/>
    </row>
    <row r="25" ht="18.75" customHeight="1" spans="1:23">
      <c r="A25" s="25"/>
      <c r="B25" s="25"/>
      <c r="C25" s="21" t="s">
        <v>320</v>
      </c>
      <c r="D25" s="25"/>
      <c r="E25" s="25"/>
      <c r="F25" s="25"/>
      <c r="G25" s="25"/>
      <c r="H25" s="25"/>
      <c r="I25" s="23">
        <v>20000</v>
      </c>
      <c r="J25" s="23">
        <v>20000</v>
      </c>
      <c r="K25" s="23">
        <v>20000</v>
      </c>
      <c r="L25" s="23"/>
      <c r="M25" s="23"/>
      <c r="N25" s="23"/>
      <c r="O25" s="23"/>
      <c r="P25" s="23"/>
      <c r="Q25" s="23"/>
      <c r="R25" s="23"/>
      <c r="S25" s="23"/>
      <c r="T25" s="23"/>
      <c r="U25" s="23"/>
      <c r="V25" s="23"/>
      <c r="W25" s="23"/>
    </row>
    <row r="26" ht="18.75" customHeight="1" spans="1:23">
      <c r="A26" s="130" t="s">
        <v>302</v>
      </c>
      <c r="B26" s="130" t="s">
        <v>321</v>
      </c>
      <c r="C26" s="21" t="s">
        <v>320</v>
      </c>
      <c r="D26" s="130" t="s">
        <v>71</v>
      </c>
      <c r="E26" s="130" t="s">
        <v>97</v>
      </c>
      <c r="F26" s="130" t="s">
        <v>98</v>
      </c>
      <c r="G26" s="130" t="s">
        <v>268</v>
      </c>
      <c r="H26" s="130" t="s">
        <v>269</v>
      </c>
      <c r="I26" s="23">
        <v>20000</v>
      </c>
      <c r="J26" s="23">
        <v>20000</v>
      </c>
      <c r="K26" s="23">
        <v>20000</v>
      </c>
      <c r="L26" s="23"/>
      <c r="M26" s="23"/>
      <c r="N26" s="23"/>
      <c r="O26" s="23"/>
      <c r="P26" s="23"/>
      <c r="Q26" s="23"/>
      <c r="R26" s="23"/>
      <c r="S26" s="23"/>
      <c r="T26" s="23"/>
      <c r="U26" s="23"/>
      <c r="V26" s="23"/>
      <c r="W26" s="23"/>
    </row>
    <row r="27" ht="18.75" customHeight="1" spans="1:23">
      <c r="A27" s="25"/>
      <c r="B27" s="25"/>
      <c r="C27" s="21" t="s">
        <v>322</v>
      </c>
      <c r="D27" s="25"/>
      <c r="E27" s="25"/>
      <c r="F27" s="25"/>
      <c r="G27" s="25"/>
      <c r="H27" s="25"/>
      <c r="I27" s="23">
        <v>100000</v>
      </c>
      <c r="J27" s="23">
        <v>100000</v>
      </c>
      <c r="K27" s="23">
        <v>100000</v>
      </c>
      <c r="L27" s="23"/>
      <c r="M27" s="23"/>
      <c r="N27" s="23"/>
      <c r="O27" s="23"/>
      <c r="P27" s="23"/>
      <c r="Q27" s="23"/>
      <c r="R27" s="23"/>
      <c r="S27" s="23"/>
      <c r="T27" s="23"/>
      <c r="U27" s="23"/>
      <c r="V27" s="23"/>
      <c r="W27" s="23"/>
    </row>
    <row r="28" ht="18.75" customHeight="1" spans="1:23">
      <c r="A28" s="130" t="s">
        <v>302</v>
      </c>
      <c r="B28" s="130" t="s">
        <v>323</v>
      </c>
      <c r="C28" s="21" t="s">
        <v>322</v>
      </c>
      <c r="D28" s="130" t="s">
        <v>71</v>
      </c>
      <c r="E28" s="130" t="s">
        <v>91</v>
      </c>
      <c r="F28" s="130" t="s">
        <v>92</v>
      </c>
      <c r="G28" s="130" t="s">
        <v>268</v>
      </c>
      <c r="H28" s="130" t="s">
        <v>269</v>
      </c>
      <c r="I28" s="23">
        <v>100000</v>
      </c>
      <c r="J28" s="23">
        <v>100000</v>
      </c>
      <c r="K28" s="23">
        <v>100000</v>
      </c>
      <c r="L28" s="23"/>
      <c r="M28" s="23"/>
      <c r="N28" s="23"/>
      <c r="O28" s="23"/>
      <c r="P28" s="23"/>
      <c r="Q28" s="23"/>
      <c r="R28" s="23"/>
      <c r="S28" s="23"/>
      <c r="T28" s="23"/>
      <c r="U28" s="23"/>
      <c r="V28" s="23"/>
      <c r="W28" s="23"/>
    </row>
    <row r="29" ht="18.75" customHeight="1" spans="1:23">
      <c r="A29" s="25"/>
      <c r="B29" s="25"/>
      <c r="C29" s="21" t="s">
        <v>324</v>
      </c>
      <c r="D29" s="25"/>
      <c r="E29" s="25"/>
      <c r="F29" s="25"/>
      <c r="G29" s="25"/>
      <c r="H29" s="25"/>
      <c r="I29" s="23">
        <v>80000</v>
      </c>
      <c r="J29" s="23">
        <v>80000</v>
      </c>
      <c r="K29" s="23">
        <v>80000</v>
      </c>
      <c r="L29" s="23"/>
      <c r="M29" s="23"/>
      <c r="N29" s="23"/>
      <c r="O29" s="23"/>
      <c r="P29" s="23"/>
      <c r="Q29" s="23"/>
      <c r="R29" s="23"/>
      <c r="S29" s="23"/>
      <c r="T29" s="23"/>
      <c r="U29" s="23"/>
      <c r="V29" s="23"/>
      <c r="W29" s="23"/>
    </row>
    <row r="30" ht="18.75" customHeight="1" spans="1:23">
      <c r="A30" s="130" t="s">
        <v>302</v>
      </c>
      <c r="B30" s="130" t="s">
        <v>325</v>
      </c>
      <c r="C30" s="21" t="s">
        <v>324</v>
      </c>
      <c r="D30" s="130" t="s">
        <v>71</v>
      </c>
      <c r="E30" s="130" t="s">
        <v>91</v>
      </c>
      <c r="F30" s="130" t="s">
        <v>92</v>
      </c>
      <c r="G30" s="130" t="s">
        <v>268</v>
      </c>
      <c r="H30" s="130" t="s">
        <v>269</v>
      </c>
      <c r="I30" s="23">
        <v>80000</v>
      </c>
      <c r="J30" s="23">
        <v>80000</v>
      </c>
      <c r="K30" s="23">
        <v>80000</v>
      </c>
      <c r="L30" s="23"/>
      <c r="M30" s="23"/>
      <c r="N30" s="23"/>
      <c r="O30" s="23"/>
      <c r="P30" s="23"/>
      <c r="Q30" s="23"/>
      <c r="R30" s="23"/>
      <c r="S30" s="23"/>
      <c r="T30" s="23"/>
      <c r="U30" s="23"/>
      <c r="V30" s="23"/>
      <c r="W30" s="23"/>
    </row>
    <row r="31" ht="18.75" customHeight="1" spans="1:23">
      <c r="A31" s="25"/>
      <c r="B31" s="25"/>
      <c r="C31" s="21" t="s">
        <v>326</v>
      </c>
      <c r="D31" s="25"/>
      <c r="E31" s="25"/>
      <c r="F31" s="25"/>
      <c r="G31" s="25"/>
      <c r="H31" s="25"/>
      <c r="I31" s="23">
        <v>800000</v>
      </c>
      <c r="J31" s="23">
        <v>800000</v>
      </c>
      <c r="K31" s="23">
        <v>800000</v>
      </c>
      <c r="L31" s="23"/>
      <c r="M31" s="23"/>
      <c r="N31" s="23"/>
      <c r="O31" s="23"/>
      <c r="P31" s="23"/>
      <c r="Q31" s="23"/>
      <c r="R31" s="23"/>
      <c r="S31" s="23"/>
      <c r="T31" s="23"/>
      <c r="U31" s="23"/>
      <c r="V31" s="23"/>
      <c r="W31" s="23"/>
    </row>
    <row r="32" ht="18.75" customHeight="1" spans="1:23">
      <c r="A32" s="130" t="s">
        <v>302</v>
      </c>
      <c r="B32" s="130" t="s">
        <v>327</v>
      </c>
      <c r="C32" s="21" t="s">
        <v>326</v>
      </c>
      <c r="D32" s="130" t="s">
        <v>71</v>
      </c>
      <c r="E32" s="130" t="s">
        <v>91</v>
      </c>
      <c r="F32" s="130" t="s">
        <v>92</v>
      </c>
      <c r="G32" s="130" t="s">
        <v>268</v>
      </c>
      <c r="H32" s="130" t="s">
        <v>269</v>
      </c>
      <c r="I32" s="23">
        <v>800000</v>
      </c>
      <c r="J32" s="23">
        <v>800000</v>
      </c>
      <c r="K32" s="23">
        <v>800000</v>
      </c>
      <c r="L32" s="23"/>
      <c r="M32" s="23"/>
      <c r="N32" s="23"/>
      <c r="O32" s="23"/>
      <c r="P32" s="23"/>
      <c r="Q32" s="23"/>
      <c r="R32" s="23"/>
      <c r="S32" s="23"/>
      <c r="T32" s="23"/>
      <c r="U32" s="23"/>
      <c r="V32" s="23"/>
      <c r="W32" s="23"/>
    </row>
    <row r="33" ht="18.75" customHeight="1" spans="1:23">
      <c r="A33" s="25"/>
      <c r="B33" s="25"/>
      <c r="C33" s="21" t="s">
        <v>328</v>
      </c>
      <c r="D33" s="25"/>
      <c r="E33" s="25"/>
      <c r="F33" s="25"/>
      <c r="G33" s="25"/>
      <c r="H33" s="25"/>
      <c r="I33" s="23">
        <v>50000</v>
      </c>
      <c r="J33" s="23">
        <v>50000</v>
      </c>
      <c r="K33" s="23">
        <v>50000</v>
      </c>
      <c r="L33" s="23"/>
      <c r="M33" s="23"/>
      <c r="N33" s="23"/>
      <c r="O33" s="23"/>
      <c r="P33" s="23"/>
      <c r="Q33" s="23"/>
      <c r="R33" s="23"/>
      <c r="S33" s="23"/>
      <c r="T33" s="23"/>
      <c r="U33" s="23"/>
      <c r="V33" s="23"/>
      <c r="W33" s="23"/>
    </row>
    <row r="34" ht="18.75" customHeight="1" spans="1:23">
      <c r="A34" s="130" t="s">
        <v>302</v>
      </c>
      <c r="B34" s="130" t="s">
        <v>329</v>
      </c>
      <c r="C34" s="21" t="s">
        <v>328</v>
      </c>
      <c r="D34" s="130" t="s">
        <v>71</v>
      </c>
      <c r="E34" s="130" t="s">
        <v>103</v>
      </c>
      <c r="F34" s="130" t="s">
        <v>104</v>
      </c>
      <c r="G34" s="130" t="s">
        <v>304</v>
      </c>
      <c r="H34" s="130" t="s">
        <v>305</v>
      </c>
      <c r="I34" s="23">
        <v>50000</v>
      </c>
      <c r="J34" s="23">
        <v>50000</v>
      </c>
      <c r="K34" s="23">
        <v>50000</v>
      </c>
      <c r="L34" s="23"/>
      <c r="M34" s="23"/>
      <c r="N34" s="23"/>
      <c r="O34" s="23"/>
      <c r="P34" s="23"/>
      <c r="Q34" s="23"/>
      <c r="R34" s="23"/>
      <c r="S34" s="23"/>
      <c r="T34" s="23"/>
      <c r="U34" s="23"/>
      <c r="V34" s="23"/>
      <c r="W34" s="23"/>
    </row>
    <row r="35" ht="18.75" customHeight="1" spans="1:23">
      <c r="A35" s="25"/>
      <c r="B35" s="25"/>
      <c r="C35" s="21" t="s">
        <v>330</v>
      </c>
      <c r="D35" s="25"/>
      <c r="E35" s="25"/>
      <c r="F35" s="25"/>
      <c r="G35" s="25"/>
      <c r="H35" s="25"/>
      <c r="I35" s="23">
        <v>20000</v>
      </c>
      <c r="J35" s="23">
        <v>20000</v>
      </c>
      <c r="K35" s="23">
        <v>20000</v>
      </c>
      <c r="L35" s="23"/>
      <c r="M35" s="23"/>
      <c r="N35" s="23"/>
      <c r="O35" s="23"/>
      <c r="P35" s="23"/>
      <c r="Q35" s="23"/>
      <c r="R35" s="23"/>
      <c r="S35" s="23"/>
      <c r="T35" s="23"/>
      <c r="U35" s="23"/>
      <c r="V35" s="23"/>
      <c r="W35" s="23"/>
    </row>
    <row r="36" ht="18.75" customHeight="1" spans="1:23">
      <c r="A36" s="130" t="s">
        <v>302</v>
      </c>
      <c r="B36" s="130" t="s">
        <v>331</v>
      </c>
      <c r="C36" s="21" t="s">
        <v>330</v>
      </c>
      <c r="D36" s="130" t="s">
        <v>71</v>
      </c>
      <c r="E36" s="130" t="s">
        <v>91</v>
      </c>
      <c r="F36" s="130" t="s">
        <v>92</v>
      </c>
      <c r="G36" s="130" t="s">
        <v>268</v>
      </c>
      <c r="H36" s="130" t="s">
        <v>269</v>
      </c>
      <c r="I36" s="23">
        <v>20000</v>
      </c>
      <c r="J36" s="23">
        <v>20000</v>
      </c>
      <c r="K36" s="23">
        <v>20000</v>
      </c>
      <c r="L36" s="23"/>
      <c r="M36" s="23"/>
      <c r="N36" s="23"/>
      <c r="O36" s="23"/>
      <c r="P36" s="23"/>
      <c r="Q36" s="23"/>
      <c r="R36" s="23"/>
      <c r="S36" s="23"/>
      <c r="T36" s="23"/>
      <c r="U36" s="23"/>
      <c r="V36" s="23"/>
      <c r="W36" s="23"/>
    </row>
    <row r="37" ht="18.75" customHeight="1" spans="1:23">
      <c r="A37" s="25"/>
      <c r="B37" s="25"/>
      <c r="C37" s="21" t="s">
        <v>332</v>
      </c>
      <c r="D37" s="25"/>
      <c r="E37" s="25"/>
      <c r="F37" s="25"/>
      <c r="G37" s="25"/>
      <c r="H37" s="25"/>
      <c r="I37" s="23">
        <v>200000</v>
      </c>
      <c r="J37" s="23">
        <v>200000</v>
      </c>
      <c r="K37" s="23">
        <v>200000</v>
      </c>
      <c r="L37" s="23"/>
      <c r="M37" s="23"/>
      <c r="N37" s="23"/>
      <c r="O37" s="23"/>
      <c r="P37" s="23"/>
      <c r="Q37" s="23"/>
      <c r="R37" s="23"/>
      <c r="S37" s="23"/>
      <c r="T37" s="23"/>
      <c r="U37" s="23"/>
      <c r="V37" s="23"/>
      <c r="W37" s="23"/>
    </row>
    <row r="38" ht="18.75" customHeight="1" spans="1:23">
      <c r="A38" s="130" t="s">
        <v>302</v>
      </c>
      <c r="B38" s="130" t="s">
        <v>333</v>
      </c>
      <c r="C38" s="21" t="s">
        <v>332</v>
      </c>
      <c r="D38" s="130" t="s">
        <v>71</v>
      </c>
      <c r="E38" s="130" t="s">
        <v>91</v>
      </c>
      <c r="F38" s="130" t="s">
        <v>92</v>
      </c>
      <c r="G38" s="130" t="s">
        <v>268</v>
      </c>
      <c r="H38" s="130" t="s">
        <v>269</v>
      </c>
      <c r="I38" s="23">
        <v>200000</v>
      </c>
      <c r="J38" s="23">
        <v>200000</v>
      </c>
      <c r="K38" s="23">
        <v>200000</v>
      </c>
      <c r="L38" s="23"/>
      <c r="M38" s="23"/>
      <c r="N38" s="23"/>
      <c r="O38" s="23"/>
      <c r="P38" s="23"/>
      <c r="Q38" s="23"/>
      <c r="R38" s="23"/>
      <c r="S38" s="23"/>
      <c r="T38" s="23"/>
      <c r="U38" s="23"/>
      <c r="V38" s="23"/>
      <c r="W38" s="23"/>
    </row>
    <row r="39" ht="18.75" customHeight="1" spans="1:23">
      <c r="A39" s="25"/>
      <c r="B39" s="25"/>
      <c r="C39" s="21" t="s">
        <v>334</v>
      </c>
      <c r="D39" s="25"/>
      <c r="E39" s="25"/>
      <c r="F39" s="25"/>
      <c r="G39" s="25"/>
      <c r="H39" s="25"/>
      <c r="I39" s="23">
        <v>20000</v>
      </c>
      <c r="J39" s="23">
        <v>20000</v>
      </c>
      <c r="K39" s="23">
        <v>20000</v>
      </c>
      <c r="L39" s="23"/>
      <c r="M39" s="23"/>
      <c r="N39" s="23"/>
      <c r="O39" s="23"/>
      <c r="P39" s="23"/>
      <c r="Q39" s="23"/>
      <c r="R39" s="23"/>
      <c r="S39" s="23"/>
      <c r="T39" s="23"/>
      <c r="U39" s="23"/>
      <c r="V39" s="23"/>
      <c r="W39" s="23"/>
    </row>
    <row r="40" ht="18.75" customHeight="1" spans="1:23">
      <c r="A40" s="130" t="s">
        <v>302</v>
      </c>
      <c r="B40" s="130" t="s">
        <v>335</v>
      </c>
      <c r="C40" s="21" t="s">
        <v>334</v>
      </c>
      <c r="D40" s="130" t="s">
        <v>71</v>
      </c>
      <c r="E40" s="130" t="s">
        <v>91</v>
      </c>
      <c r="F40" s="130" t="s">
        <v>92</v>
      </c>
      <c r="G40" s="130" t="s">
        <v>268</v>
      </c>
      <c r="H40" s="130" t="s">
        <v>269</v>
      </c>
      <c r="I40" s="23">
        <v>20000</v>
      </c>
      <c r="J40" s="23">
        <v>20000</v>
      </c>
      <c r="K40" s="23">
        <v>20000</v>
      </c>
      <c r="L40" s="23"/>
      <c r="M40" s="23"/>
      <c r="N40" s="23"/>
      <c r="O40" s="23"/>
      <c r="P40" s="23"/>
      <c r="Q40" s="23"/>
      <c r="R40" s="23"/>
      <c r="S40" s="23"/>
      <c r="T40" s="23"/>
      <c r="U40" s="23"/>
      <c r="V40" s="23"/>
      <c r="W40" s="23"/>
    </row>
    <row r="41" ht="18.75" customHeight="1" spans="1:23">
      <c r="A41" s="25"/>
      <c r="B41" s="25"/>
      <c r="C41" s="21" t="s">
        <v>336</v>
      </c>
      <c r="D41" s="25"/>
      <c r="E41" s="25"/>
      <c r="F41" s="25"/>
      <c r="G41" s="25"/>
      <c r="H41" s="25"/>
      <c r="I41" s="23">
        <v>100000</v>
      </c>
      <c r="J41" s="23">
        <v>100000</v>
      </c>
      <c r="K41" s="23">
        <v>100000</v>
      </c>
      <c r="L41" s="23"/>
      <c r="M41" s="23"/>
      <c r="N41" s="23"/>
      <c r="O41" s="23"/>
      <c r="P41" s="23"/>
      <c r="Q41" s="23"/>
      <c r="R41" s="23"/>
      <c r="S41" s="23"/>
      <c r="T41" s="23"/>
      <c r="U41" s="23"/>
      <c r="V41" s="23"/>
      <c r="W41" s="23"/>
    </row>
    <row r="42" ht="18.75" customHeight="1" spans="1:23">
      <c r="A42" s="130" t="s">
        <v>302</v>
      </c>
      <c r="B42" s="130" t="s">
        <v>337</v>
      </c>
      <c r="C42" s="21" t="s">
        <v>336</v>
      </c>
      <c r="D42" s="130" t="s">
        <v>71</v>
      </c>
      <c r="E42" s="130" t="s">
        <v>103</v>
      </c>
      <c r="F42" s="130" t="s">
        <v>104</v>
      </c>
      <c r="G42" s="130" t="s">
        <v>304</v>
      </c>
      <c r="H42" s="130" t="s">
        <v>305</v>
      </c>
      <c r="I42" s="23">
        <v>100000</v>
      </c>
      <c r="J42" s="23">
        <v>100000</v>
      </c>
      <c r="K42" s="23">
        <v>100000</v>
      </c>
      <c r="L42" s="23"/>
      <c r="M42" s="23"/>
      <c r="N42" s="23"/>
      <c r="O42" s="23"/>
      <c r="P42" s="23"/>
      <c r="Q42" s="23"/>
      <c r="R42" s="23"/>
      <c r="S42" s="23"/>
      <c r="T42" s="23"/>
      <c r="U42" s="23"/>
      <c r="V42" s="23"/>
      <c r="W42" s="23"/>
    </row>
    <row r="43" ht="18.75" customHeight="1" spans="1:23">
      <c r="A43" s="25"/>
      <c r="B43" s="25"/>
      <c r="C43" s="21" t="s">
        <v>338</v>
      </c>
      <c r="D43" s="25"/>
      <c r="E43" s="25"/>
      <c r="F43" s="25"/>
      <c r="G43" s="25"/>
      <c r="H43" s="25"/>
      <c r="I43" s="23">
        <v>30000</v>
      </c>
      <c r="J43" s="23">
        <v>30000</v>
      </c>
      <c r="K43" s="23">
        <v>30000</v>
      </c>
      <c r="L43" s="23"/>
      <c r="M43" s="23"/>
      <c r="N43" s="23"/>
      <c r="O43" s="23"/>
      <c r="P43" s="23"/>
      <c r="Q43" s="23"/>
      <c r="R43" s="23"/>
      <c r="S43" s="23"/>
      <c r="T43" s="23"/>
      <c r="U43" s="23"/>
      <c r="V43" s="23"/>
      <c r="W43" s="23"/>
    </row>
    <row r="44" ht="18.75" customHeight="1" spans="1:23">
      <c r="A44" s="130" t="s">
        <v>302</v>
      </c>
      <c r="B44" s="130" t="s">
        <v>339</v>
      </c>
      <c r="C44" s="21" t="s">
        <v>338</v>
      </c>
      <c r="D44" s="130" t="s">
        <v>71</v>
      </c>
      <c r="E44" s="130" t="s">
        <v>91</v>
      </c>
      <c r="F44" s="130" t="s">
        <v>92</v>
      </c>
      <c r="G44" s="130" t="s">
        <v>268</v>
      </c>
      <c r="H44" s="130" t="s">
        <v>269</v>
      </c>
      <c r="I44" s="23">
        <v>30000</v>
      </c>
      <c r="J44" s="23">
        <v>30000</v>
      </c>
      <c r="K44" s="23">
        <v>30000</v>
      </c>
      <c r="L44" s="23"/>
      <c r="M44" s="23"/>
      <c r="N44" s="23"/>
      <c r="O44" s="23"/>
      <c r="P44" s="23"/>
      <c r="Q44" s="23"/>
      <c r="R44" s="23"/>
      <c r="S44" s="23"/>
      <c r="T44" s="23"/>
      <c r="U44" s="23"/>
      <c r="V44" s="23"/>
      <c r="W44" s="23"/>
    </row>
    <row r="45" ht="18.75" customHeight="1" spans="1:23">
      <c r="A45" s="25"/>
      <c r="B45" s="25"/>
      <c r="C45" s="21" t="s">
        <v>340</v>
      </c>
      <c r="D45" s="25"/>
      <c r="E45" s="25"/>
      <c r="F45" s="25"/>
      <c r="G45" s="25"/>
      <c r="H45" s="25"/>
      <c r="I45" s="23">
        <v>50000</v>
      </c>
      <c r="J45" s="23">
        <v>50000</v>
      </c>
      <c r="K45" s="23">
        <v>50000</v>
      </c>
      <c r="L45" s="23"/>
      <c r="M45" s="23"/>
      <c r="N45" s="23"/>
      <c r="O45" s="23"/>
      <c r="P45" s="23"/>
      <c r="Q45" s="23"/>
      <c r="R45" s="23"/>
      <c r="S45" s="23"/>
      <c r="T45" s="23"/>
      <c r="U45" s="23"/>
      <c r="V45" s="23"/>
      <c r="W45" s="23"/>
    </row>
    <row r="46" ht="18.75" customHeight="1" spans="1:23">
      <c r="A46" s="130" t="s">
        <v>302</v>
      </c>
      <c r="B46" s="130" t="s">
        <v>341</v>
      </c>
      <c r="C46" s="21" t="s">
        <v>340</v>
      </c>
      <c r="D46" s="130" t="s">
        <v>71</v>
      </c>
      <c r="E46" s="130" t="s">
        <v>91</v>
      </c>
      <c r="F46" s="130" t="s">
        <v>92</v>
      </c>
      <c r="G46" s="130" t="s">
        <v>268</v>
      </c>
      <c r="H46" s="130" t="s">
        <v>269</v>
      </c>
      <c r="I46" s="23">
        <v>50000</v>
      </c>
      <c r="J46" s="23">
        <v>50000</v>
      </c>
      <c r="K46" s="23">
        <v>50000</v>
      </c>
      <c r="L46" s="23"/>
      <c r="M46" s="23"/>
      <c r="N46" s="23"/>
      <c r="O46" s="23"/>
      <c r="P46" s="23"/>
      <c r="Q46" s="23"/>
      <c r="R46" s="23"/>
      <c r="S46" s="23"/>
      <c r="T46" s="23"/>
      <c r="U46" s="23"/>
      <c r="V46" s="23"/>
      <c r="W46" s="23"/>
    </row>
    <row r="47" ht="18.75" customHeight="1" spans="1:23">
      <c r="A47" s="25"/>
      <c r="B47" s="25"/>
      <c r="C47" s="21" t="s">
        <v>342</v>
      </c>
      <c r="D47" s="25"/>
      <c r="E47" s="25"/>
      <c r="F47" s="25"/>
      <c r="G47" s="25"/>
      <c r="H47" s="25"/>
      <c r="I47" s="23">
        <v>900000</v>
      </c>
      <c r="J47" s="23"/>
      <c r="K47" s="23"/>
      <c r="L47" s="23"/>
      <c r="M47" s="23"/>
      <c r="N47" s="23">
        <v>900000</v>
      </c>
      <c r="O47" s="23"/>
      <c r="P47" s="23"/>
      <c r="Q47" s="23"/>
      <c r="R47" s="23"/>
      <c r="S47" s="23"/>
      <c r="T47" s="23"/>
      <c r="U47" s="23"/>
      <c r="V47" s="23"/>
      <c r="W47" s="23"/>
    </row>
    <row r="48" ht="18.75" customHeight="1" spans="1:23">
      <c r="A48" s="130" t="s">
        <v>302</v>
      </c>
      <c r="B48" s="130" t="s">
        <v>343</v>
      </c>
      <c r="C48" s="21" t="s">
        <v>342</v>
      </c>
      <c r="D48" s="130" t="s">
        <v>71</v>
      </c>
      <c r="E48" s="130" t="s">
        <v>107</v>
      </c>
      <c r="F48" s="130" t="s">
        <v>108</v>
      </c>
      <c r="G48" s="130" t="s">
        <v>268</v>
      </c>
      <c r="H48" s="130" t="s">
        <v>269</v>
      </c>
      <c r="I48" s="23">
        <v>900000</v>
      </c>
      <c r="J48" s="23"/>
      <c r="K48" s="23"/>
      <c r="L48" s="23"/>
      <c r="M48" s="23"/>
      <c r="N48" s="23">
        <v>900000</v>
      </c>
      <c r="O48" s="23"/>
      <c r="P48" s="23"/>
      <c r="Q48" s="23"/>
      <c r="R48" s="23"/>
      <c r="S48" s="23"/>
      <c r="T48" s="23"/>
      <c r="U48" s="23"/>
      <c r="V48" s="23"/>
      <c r="W48" s="23"/>
    </row>
    <row r="49" ht="18.75" customHeight="1" spans="1:23">
      <c r="A49" s="35" t="s">
        <v>147</v>
      </c>
      <c r="B49" s="36"/>
      <c r="C49" s="36"/>
      <c r="D49" s="36"/>
      <c r="E49" s="36"/>
      <c r="F49" s="36"/>
      <c r="G49" s="36"/>
      <c r="H49" s="37"/>
      <c r="I49" s="23">
        <v>2903773.64</v>
      </c>
      <c r="J49" s="23">
        <v>1750000</v>
      </c>
      <c r="K49" s="23">
        <v>1750000</v>
      </c>
      <c r="L49" s="23"/>
      <c r="M49" s="23"/>
      <c r="N49" s="23">
        <v>1153773.64</v>
      </c>
      <c r="O49" s="23"/>
      <c r="P49" s="23"/>
      <c r="Q49" s="23"/>
      <c r="R49" s="23"/>
      <c r="S49" s="23"/>
      <c r="T49" s="23"/>
      <c r="U49" s="23"/>
      <c r="V49" s="23"/>
      <c r="W49" s="23"/>
    </row>
  </sheetData>
  <mergeCells count="28">
    <mergeCell ref="A2:W2"/>
    <mergeCell ref="A3:H3"/>
    <mergeCell ref="J4:M4"/>
    <mergeCell ref="N4:P4"/>
    <mergeCell ref="R4:W4"/>
    <mergeCell ref="A49:H4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1"/>
  <sheetViews>
    <sheetView showZeros="0" tabSelected="1" topLeftCell="B57" workbookViewId="0">
      <selection activeCell="B50" sqref="$A1:$XFD104857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90" t="s">
        <v>344</v>
      </c>
    </row>
    <row r="2" ht="36.75" customHeight="1" spans="1:10">
      <c r="A2" s="5" t="str">
        <f>"2025"&amp;"年部门项目支出绩效目标表"</f>
        <v>2025年部门项目支出绩效目标表</v>
      </c>
      <c r="B2" s="6"/>
      <c r="C2" s="6"/>
      <c r="D2" s="6"/>
      <c r="E2" s="6"/>
      <c r="F2" s="54"/>
      <c r="G2" s="6"/>
      <c r="H2" s="54"/>
      <c r="I2" s="54"/>
      <c r="J2" s="6"/>
    </row>
    <row r="3" ht="18.75" customHeight="1" spans="1:8">
      <c r="A3" s="7" t="str">
        <f>"单位名称："&amp;"中国共产党双江拉祜族佤族布朗族傣族自治县委员会宣传部"</f>
        <v>单位名称：中国共产党双江拉祜族佤族布朗族傣族自治县委员会宣传部</v>
      </c>
      <c r="B3" s="3"/>
      <c r="C3" s="3"/>
      <c r="D3" s="3"/>
      <c r="E3" s="3"/>
      <c r="F3" s="55"/>
      <c r="G3" s="3"/>
      <c r="H3" s="55"/>
    </row>
    <row r="4" ht="18.75" customHeight="1" spans="1:10">
      <c r="A4" s="46" t="s">
        <v>345</v>
      </c>
      <c r="B4" s="46" t="s">
        <v>346</v>
      </c>
      <c r="C4" s="46" t="s">
        <v>347</v>
      </c>
      <c r="D4" s="46" t="s">
        <v>348</v>
      </c>
      <c r="E4" s="46" t="s">
        <v>349</v>
      </c>
      <c r="F4" s="56" t="s">
        <v>350</v>
      </c>
      <c r="G4" s="46" t="s">
        <v>351</v>
      </c>
      <c r="H4" s="56" t="s">
        <v>352</v>
      </c>
      <c r="I4" s="56" t="s">
        <v>353</v>
      </c>
      <c r="J4" s="46" t="s">
        <v>354</v>
      </c>
    </row>
    <row r="5" ht="18.75" customHeight="1" spans="1:10">
      <c r="A5" s="126">
        <v>1</v>
      </c>
      <c r="B5" s="126">
        <v>2</v>
      </c>
      <c r="C5" s="126">
        <v>3</v>
      </c>
      <c r="D5" s="126">
        <v>4</v>
      </c>
      <c r="E5" s="126">
        <v>5</v>
      </c>
      <c r="F5" s="126">
        <v>6</v>
      </c>
      <c r="G5" s="126">
        <v>7</v>
      </c>
      <c r="H5" s="126">
        <v>8</v>
      </c>
      <c r="I5" s="126">
        <v>9</v>
      </c>
      <c r="J5" s="126">
        <v>10</v>
      </c>
    </row>
    <row r="6" ht="18.75" customHeight="1" spans="1:10">
      <c r="A6" s="34" t="s">
        <v>71</v>
      </c>
      <c r="B6" s="57"/>
      <c r="C6" s="57"/>
      <c r="D6" s="57"/>
      <c r="E6" s="58"/>
      <c r="F6" s="59"/>
      <c r="G6" s="58"/>
      <c r="H6" s="59"/>
      <c r="I6" s="59"/>
      <c r="J6" s="58"/>
    </row>
    <row r="7" ht="18.75" customHeight="1" spans="1:10">
      <c r="A7" s="127" t="s">
        <v>71</v>
      </c>
      <c r="B7" s="21"/>
      <c r="C7" s="21"/>
      <c r="D7" s="21"/>
      <c r="E7" s="34"/>
      <c r="F7" s="21"/>
      <c r="G7" s="34"/>
      <c r="H7" s="21"/>
      <c r="I7" s="21"/>
      <c r="J7" s="34"/>
    </row>
    <row r="8" ht="18.75" customHeight="1" spans="1:10">
      <c r="A8" s="220" t="s">
        <v>310</v>
      </c>
      <c r="B8" s="21" t="s">
        <v>355</v>
      </c>
      <c r="C8" s="21" t="s">
        <v>356</v>
      </c>
      <c r="D8" s="21" t="s">
        <v>357</v>
      </c>
      <c r="E8" s="34" t="s">
        <v>358</v>
      </c>
      <c r="F8" s="21" t="s">
        <v>359</v>
      </c>
      <c r="G8" s="34" t="s">
        <v>360</v>
      </c>
      <c r="H8" s="21" t="s">
        <v>361</v>
      </c>
      <c r="I8" s="21" t="s">
        <v>362</v>
      </c>
      <c r="J8" s="34" t="s">
        <v>363</v>
      </c>
    </row>
    <row r="9" ht="18.75" customHeight="1" spans="1:10">
      <c r="A9" s="220" t="s">
        <v>310</v>
      </c>
      <c r="B9" s="21" t="s">
        <v>355</v>
      </c>
      <c r="C9" s="21" t="s">
        <v>356</v>
      </c>
      <c r="D9" s="21" t="s">
        <v>357</v>
      </c>
      <c r="E9" s="34" t="s">
        <v>364</v>
      </c>
      <c r="F9" s="21" t="s">
        <v>359</v>
      </c>
      <c r="G9" s="34" t="s">
        <v>365</v>
      </c>
      <c r="H9" s="21" t="s">
        <v>366</v>
      </c>
      <c r="I9" s="21" t="s">
        <v>362</v>
      </c>
      <c r="J9" s="34" t="s">
        <v>364</v>
      </c>
    </row>
    <row r="10" ht="18.75" customHeight="1" spans="1:10">
      <c r="A10" s="220" t="s">
        <v>310</v>
      </c>
      <c r="B10" s="21" t="s">
        <v>355</v>
      </c>
      <c r="C10" s="21" t="s">
        <v>356</v>
      </c>
      <c r="D10" s="21" t="s">
        <v>367</v>
      </c>
      <c r="E10" s="34" t="s">
        <v>368</v>
      </c>
      <c r="F10" s="21" t="s">
        <v>369</v>
      </c>
      <c r="G10" s="34" t="s">
        <v>370</v>
      </c>
      <c r="H10" s="21" t="s">
        <v>371</v>
      </c>
      <c r="I10" s="21" t="s">
        <v>362</v>
      </c>
      <c r="J10" s="34" t="s">
        <v>372</v>
      </c>
    </row>
    <row r="11" ht="18.75" customHeight="1" spans="1:10">
      <c r="A11" s="220" t="s">
        <v>310</v>
      </c>
      <c r="B11" s="21" t="s">
        <v>355</v>
      </c>
      <c r="C11" s="21" t="s">
        <v>356</v>
      </c>
      <c r="D11" s="21" t="s">
        <v>367</v>
      </c>
      <c r="E11" s="34" t="s">
        <v>373</v>
      </c>
      <c r="F11" s="21" t="s">
        <v>359</v>
      </c>
      <c r="G11" s="34" t="s">
        <v>370</v>
      </c>
      <c r="H11" s="21" t="s">
        <v>371</v>
      </c>
      <c r="I11" s="21" t="s">
        <v>362</v>
      </c>
      <c r="J11" s="34" t="s">
        <v>374</v>
      </c>
    </row>
    <row r="12" ht="18.75" customHeight="1" spans="1:10">
      <c r="A12" s="220" t="s">
        <v>310</v>
      </c>
      <c r="B12" s="21" t="s">
        <v>355</v>
      </c>
      <c r="C12" s="21" t="s">
        <v>356</v>
      </c>
      <c r="D12" s="21" t="s">
        <v>375</v>
      </c>
      <c r="E12" s="34" t="s">
        <v>376</v>
      </c>
      <c r="F12" s="21" t="s">
        <v>377</v>
      </c>
      <c r="G12" s="34" t="s">
        <v>370</v>
      </c>
      <c r="H12" s="21" t="s">
        <v>371</v>
      </c>
      <c r="I12" s="21" t="s">
        <v>362</v>
      </c>
      <c r="J12" s="34" t="s">
        <v>376</v>
      </c>
    </row>
    <row r="13" ht="18.75" customHeight="1" spans="1:10">
      <c r="A13" s="220" t="s">
        <v>310</v>
      </c>
      <c r="B13" s="21" t="s">
        <v>355</v>
      </c>
      <c r="C13" s="21" t="s">
        <v>356</v>
      </c>
      <c r="D13" s="21" t="s">
        <v>378</v>
      </c>
      <c r="E13" s="34" t="s">
        <v>379</v>
      </c>
      <c r="F13" s="21" t="s">
        <v>359</v>
      </c>
      <c r="G13" s="34" t="s">
        <v>380</v>
      </c>
      <c r="H13" s="21" t="s">
        <v>371</v>
      </c>
      <c r="I13" s="21" t="s">
        <v>362</v>
      </c>
      <c r="J13" s="34" t="s">
        <v>381</v>
      </c>
    </row>
    <row r="14" ht="18.75" customHeight="1" spans="1:10">
      <c r="A14" s="220" t="s">
        <v>310</v>
      </c>
      <c r="B14" s="21" t="s">
        <v>355</v>
      </c>
      <c r="C14" s="21" t="s">
        <v>382</v>
      </c>
      <c r="D14" s="21" t="s">
        <v>383</v>
      </c>
      <c r="E14" s="34" t="s">
        <v>384</v>
      </c>
      <c r="F14" s="21" t="s">
        <v>359</v>
      </c>
      <c r="G14" s="34" t="s">
        <v>385</v>
      </c>
      <c r="H14" s="21" t="s">
        <v>386</v>
      </c>
      <c r="I14" s="21" t="s">
        <v>362</v>
      </c>
      <c r="J14" s="34" t="s">
        <v>387</v>
      </c>
    </row>
    <row r="15" ht="18.75" customHeight="1" spans="1:10">
      <c r="A15" s="220" t="s">
        <v>310</v>
      </c>
      <c r="B15" s="21" t="s">
        <v>355</v>
      </c>
      <c r="C15" s="21" t="s">
        <v>382</v>
      </c>
      <c r="D15" s="21" t="s">
        <v>383</v>
      </c>
      <c r="E15" s="34" t="s">
        <v>388</v>
      </c>
      <c r="F15" s="21" t="s">
        <v>377</v>
      </c>
      <c r="G15" s="34" t="s">
        <v>389</v>
      </c>
      <c r="H15" s="21" t="s">
        <v>371</v>
      </c>
      <c r="I15" s="21" t="s">
        <v>390</v>
      </c>
      <c r="J15" s="34" t="s">
        <v>388</v>
      </c>
    </row>
    <row r="16" ht="18.75" customHeight="1" spans="1:10">
      <c r="A16" s="220" t="s">
        <v>310</v>
      </c>
      <c r="B16" s="21" t="s">
        <v>355</v>
      </c>
      <c r="C16" s="21" t="s">
        <v>391</v>
      </c>
      <c r="D16" s="21" t="s">
        <v>392</v>
      </c>
      <c r="E16" s="34" t="s">
        <v>393</v>
      </c>
      <c r="F16" s="21" t="s">
        <v>359</v>
      </c>
      <c r="G16" s="34" t="s">
        <v>370</v>
      </c>
      <c r="H16" s="21" t="s">
        <v>371</v>
      </c>
      <c r="I16" s="21" t="s">
        <v>362</v>
      </c>
      <c r="J16" s="34" t="s">
        <v>394</v>
      </c>
    </row>
    <row r="17" ht="18.75" customHeight="1" spans="1:10">
      <c r="A17" s="220" t="s">
        <v>316</v>
      </c>
      <c r="B17" s="21" t="s">
        <v>395</v>
      </c>
      <c r="C17" s="21" t="s">
        <v>356</v>
      </c>
      <c r="D17" s="21" t="s">
        <v>357</v>
      </c>
      <c r="E17" s="34" t="s">
        <v>396</v>
      </c>
      <c r="F17" s="21" t="s">
        <v>359</v>
      </c>
      <c r="G17" s="34" t="s">
        <v>397</v>
      </c>
      <c r="H17" s="21" t="s">
        <v>366</v>
      </c>
      <c r="I17" s="21" t="s">
        <v>362</v>
      </c>
      <c r="J17" s="34" t="s">
        <v>398</v>
      </c>
    </row>
    <row r="18" ht="18.75" customHeight="1" spans="1:10">
      <c r="A18" s="220" t="s">
        <v>316</v>
      </c>
      <c r="B18" s="21" t="s">
        <v>395</v>
      </c>
      <c r="C18" s="21" t="s">
        <v>356</v>
      </c>
      <c r="D18" s="21" t="s">
        <v>357</v>
      </c>
      <c r="E18" s="34" t="s">
        <v>399</v>
      </c>
      <c r="F18" s="21" t="s">
        <v>359</v>
      </c>
      <c r="G18" s="34" t="s">
        <v>400</v>
      </c>
      <c r="H18" s="21" t="s">
        <v>401</v>
      </c>
      <c r="I18" s="21" t="s">
        <v>362</v>
      </c>
      <c r="J18" s="34" t="s">
        <v>398</v>
      </c>
    </row>
    <row r="19" ht="18.75" customHeight="1" spans="1:10">
      <c r="A19" s="220" t="s">
        <v>316</v>
      </c>
      <c r="B19" s="21" t="s">
        <v>395</v>
      </c>
      <c r="C19" s="21" t="s">
        <v>356</v>
      </c>
      <c r="D19" s="21" t="s">
        <v>367</v>
      </c>
      <c r="E19" s="34" t="s">
        <v>402</v>
      </c>
      <c r="F19" s="21" t="s">
        <v>359</v>
      </c>
      <c r="G19" s="34" t="s">
        <v>403</v>
      </c>
      <c r="H19" s="21" t="s">
        <v>371</v>
      </c>
      <c r="I19" s="21" t="s">
        <v>362</v>
      </c>
      <c r="J19" s="34" t="s">
        <v>398</v>
      </c>
    </row>
    <row r="20" ht="18.75" customHeight="1" spans="1:10">
      <c r="A20" s="220" t="s">
        <v>316</v>
      </c>
      <c r="B20" s="21" t="s">
        <v>395</v>
      </c>
      <c r="C20" s="21" t="s">
        <v>356</v>
      </c>
      <c r="D20" s="21" t="s">
        <v>378</v>
      </c>
      <c r="E20" s="34" t="s">
        <v>404</v>
      </c>
      <c r="F20" s="21" t="s">
        <v>359</v>
      </c>
      <c r="G20" s="34" t="s">
        <v>380</v>
      </c>
      <c r="H20" s="21" t="s">
        <v>371</v>
      </c>
      <c r="I20" s="21" t="s">
        <v>362</v>
      </c>
      <c r="J20" s="34" t="s">
        <v>398</v>
      </c>
    </row>
    <row r="21" ht="18.75" customHeight="1" spans="1:10">
      <c r="A21" s="220" t="s">
        <v>316</v>
      </c>
      <c r="B21" s="21" t="s">
        <v>395</v>
      </c>
      <c r="C21" s="21" t="s">
        <v>382</v>
      </c>
      <c r="D21" s="21" t="s">
        <v>405</v>
      </c>
      <c r="E21" s="34" t="s">
        <v>406</v>
      </c>
      <c r="F21" s="21" t="s">
        <v>359</v>
      </c>
      <c r="G21" s="34" t="s">
        <v>407</v>
      </c>
      <c r="H21" s="21" t="s">
        <v>408</v>
      </c>
      <c r="I21" s="21" t="s">
        <v>362</v>
      </c>
      <c r="J21" s="34" t="s">
        <v>398</v>
      </c>
    </row>
    <row r="22" ht="18.75" customHeight="1" spans="1:10">
      <c r="A22" s="220" t="s">
        <v>316</v>
      </c>
      <c r="B22" s="21" t="s">
        <v>395</v>
      </c>
      <c r="C22" s="21" t="s">
        <v>382</v>
      </c>
      <c r="D22" s="21" t="s">
        <v>383</v>
      </c>
      <c r="E22" s="34" t="s">
        <v>409</v>
      </c>
      <c r="F22" s="21" t="s">
        <v>359</v>
      </c>
      <c r="G22" s="34" t="s">
        <v>410</v>
      </c>
      <c r="H22" s="21" t="s">
        <v>386</v>
      </c>
      <c r="I22" s="21" t="s">
        <v>362</v>
      </c>
      <c r="J22" s="34" t="s">
        <v>398</v>
      </c>
    </row>
    <row r="23" ht="18.75" customHeight="1" spans="1:10">
      <c r="A23" s="220" t="s">
        <v>316</v>
      </c>
      <c r="B23" s="21" t="s">
        <v>395</v>
      </c>
      <c r="C23" s="21" t="s">
        <v>391</v>
      </c>
      <c r="D23" s="21" t="s">
        <v>392</v>
      </c>
      <c r="E23" s="34" t="s">
        <v>393</v>
      </c>
      <c r="F23" s="21" t="s">
        <v>359</v>
      </c>
      <c r="G23" s="34" t="s">
        <v>411</v>
      </c>
      <c r="H23" s="21" t="s">
        <v>371</v>
      </c>
      <c r="I23" s="21" t="s">
        <v>362</v>
      </c>
      <c r="J23" s="34" t="s">
        <v>394</v>
      </c>
    </row>
    <row r="24" ht="18.75" customHeight="1" spans="1:10">
      <c r="A24" s="220" t="s">
        <v>322</v>
      </c>
      <c r="B24" s="21" t="s">
        <v>412</v>
      </c>
      <c r="C24" s="21" t="s">
        <v>356</v>
      </c>
      <c r="D24" s="21" t="s">
        <v>357</v>
      </c>
      <c r="E24" s="34" t="s">
        <v>413</v>
      </c>
      <c r="F24" s="21" t="s">
        <v>359</v>
      </c>
      <c r="G24" s="34" t="s">
        <v>414</v>
      </c>
      <c r="H24" s="21" t="s">
        <v>361</v>
      </c>
      <c r="I24" s="21" t="s">
        <v>362</v>
      </c>
      <c r="J24" s="34" t="s">
        <v>415</v>
      </c>
    </row>
    <row r="25" ht="18.75" customHeight="1" spans="1:10">
      <c r="A25" s="220" t="s">
        <v>322</v>
      </c>
      <c r="B25" s="21" t="s">
        <v>412</v>
      </c>
      <c r="C25" s="21" t="s">
        <v>356</v>
      </c>
      <c r="D25" s="21" t="s">
        <v>367</v>
      </c>
      <c r="E25" s="34" t="s">
        <v>416</v>
      </c>
      <c r="F25" s="21" t="s">
        <v>377</v>
      </c>
      <c r="G25" s="34" t="s">
        <v>370</v>
      </c>
      <c r="H25" s="21" t="s">
        <v>371</v>
      </c>
      <c r="I25" s="21" t="s">
        <v>390</v>
      </c>
      <c r="J25" s="34" t="s">
        <v>416</v>
      </c>
    </row>
    <row r="26" ht="18.75" customHeight="1" spans="1:10">
      <c r="A26" s="220" t="s">
        <v>322</v>
      </c>
      <c r="B26" s="21" t="s">
        <v>412</v>
      </c>
      <c r="C26" s="21" t="s">
        <v>356</v>
      </c>
      <c r="D26" s="21" t="s">
        <v>367</v>
      </c>
      <c r="E26" s="34" t="s">
        <v>417</v>
      </c>
      <c r="F26" s="21" t="s">
        <v>359</v>
      </c>
      <c r="G26" s="34" t="s">
        <v>418</v>
      </c>
      <c r="H26" s="21" t="s">
        <v>371</v>
      </c>
      <c r="I26" s="21" t="s">
        <v>390</v>
      </c>
      <c r="J26" s="34" t="s">
        <v>417</v>
      </c>
    </row>
    <row r="27" ht="18.75" customHeight="1" spans="1:10">
      <c r="A27" s="220" t="s">
        <v>322</v>
      </c>
      <c r="B27" s="21" t="s">
        <v>412</v>
      </c>
      <c r="C27" s="21" t="s">
        <v>356</v>
      </c>
      <c r="D27" s="21" t="s">
        <v>375</v>
      </c>
      <c r="E27" s="34" t="s">
        <v>419</v>
      </c>
      <c r="F27" s="21" t="s">
        <v>359</v>
      </c>
      <c r="G27" s="34" t="s">
        <v>411</v>
      </c>
      <c r="H27" s="21" t="s">
        <v>371</v>
      </c>
      <c r="I27" s="21" t="s">
        <v>362</v>
      </c>
      <c r="J27" s="34" t="s">
        <v>420</v>
      </c>
    </row>
    <row r="28" ht="18.75" customHeight="1" spans="1:10">
      <c r="A28" s="220" t="s">
        <v>322</v>
      </c>
      <c r="B28" s="21" t="s">
        <v>412</v>
      </c>
      <c r="C28" s="21" t="s">
        <v>356</v>
      </c>
      <c r="D28" s="21" t="s">
        <v>375</v>
      </c>
      <c r="E28" s="34" t="s">
        <v>421</v>
      </c>
      <c r="F28" s="21" t="s">
        <v>359</v>
      </c>
      <c r="G28" s="34" t="s">
        <v>411</v>
      </c>
      <c r="H28" s="21" t="s">
        <v>371</v>
      </c>
      <c r="I28" s="21" t="s">
        <v>362</v>
      </c>
      <c r="J28" s="34" t="s">
        <v>422</v>
      </c>
    </row>
    <row r="29" ht="18.75" customHeight="1" spans="1:10">
      <c r="A29" s="220" t="s">
        <v>322</v>
      </c>
      <c r="B29" s="21" t="s">
        <v>412</v>
      </c>
      <c r="C29" s="21" t="s">
        <v>356</v>
      </c>
      <c r="D29" s="21" t="s">
        <v>378</v>
      </c>
      <c r="E29" s="34" t="s">
        <v>379</v>
      </c>
      <c r="F29" s="21" t="s">
        <v>359</v>
      </c>
      <c r="G29" s="34" t="s">
        <v>380</v>
      </c>
      <c r="H29" s="21" t="s">
        <v>371</v>
      </c>
      <c r="I29" s="21" t="s">
        <v>362</v>
      </c>
      <c r="J29" s="34" t="s">
        <v>381</v>
      </c>
    </row>
    <row r="30" ht="18.75" customHeight="1" spans="1:10">
      <c r="A30" s="220" t="s">
        <v>322</v>
      </c>
      <c r="B30" s="21" t="s">
        <v>412</v>
      </c>
      <c r="C30" s="21" t="s">
        <v>382</v>
      </c>
      <c r="D30" s="21" t="s">
        <v>383</v>
      </c>
      <c r="E30" s="34" t="s">
        <v>423</v>
      </c>
      <c r="F30" s="21" t="s">
        <v>377</v>
      </c>
      <c r="G30" s="34" t="s">
        <v>424</v>
      </c>
      <c r="H30" s="21" t="s">
        <v>371</v>
      </c>
      <c r="I30" s="21" t="s">
        <v>390</v>
      </c>
      <c r="J30" s="34" t="s">
        <v>387</v>
      </c>
    </row>
    <row r="31" ht="18.75" customHeight="1" spans="1:10">
      <c r="A31" s="220" t="s">
        <v>322</v>
      </c>
      <c r="B31" s="21" t="s">
        <v>412</v>
      </c>
      <c r="C31" s="21" t="s">
        <v>382</v>
      </c>
      <c r="D31" s="21" t="s">
        <v>425</v>
      </c>
      <c r="E31" s="34" t="s">
        <v>426</v>
      </c>
      <c r="F31" s="21" t="s">
        <v>359</v>
      </c>
      <c r="G31" s="34" t="s">
        <v>191</v>
      </c>
      <c r="H31" s="21" t="s">
        <v>371</v>
      </c>
      <c r="I31" s="21" t="s">
        <v>362</v>
      </c>
      <c r="J31" s="34" t="s">
        <v>427</v>
      </c>
    </row>
    <row r="32" ht="18.75" customHeight="1" spans="1:10">
      <c r="A32" s="220" t="s">
        <v>322</v>
      </c>
      <c r="B32" s="21" t="s">
        <v>412</v>
      </c>
      <c r="C32" s="21" t="s">
        <v>391</v>
      </c>
      <c r="D32" s="21" t="s">
        <v>392</v>
      </c>
      <c r="E32" s="34" t="s">
        <v>428</v>
      </c>
      <c r="F32" s="21" t="s">
        <v>377</v>
      </c>
      <c r="G32" s="34" t="s">
        <v>370</v>
      </c>
      <c r="H32" s="21" t="s">
        <v>371</v>
      </c>
      <c r="I32" s="21" t="s">
        <v>362</v>
      </c>
      <c r="J32" s="34" t="s">
        <v>394</v>
      </c>
    </row>
    <row r="33" ht="18.75" customHeight="1" spans="1:10">
      <c r="A33" s="220" t="s">
        <v>324</v>
      </c>
      <c r="B33" s="21" t="s">
        <v>429</v>
      </c>
      <c r="C33" s="21" t="s">
        <v>356</v>
      </c>
      <c r="D33" s="21" t="s">
        <v>357</v>
      </c>
      <c r="E33" s="34" t="s">
        <v>430</v>
      </c>
      <c r="F33" s="21" t="s">
        <v>359</v>
      </c>
      <c r="G33" s="34" t="s">
        <v>431</v>
      </c>
      <c r="H33" s="21" t="s">
        <v>366</v>
      </c>
      <c r="I33" s="21" t="s">
        <v>362</v>
      </c>
      <c r="J33" s="34" t="s">
        <v>432</v>
      </c>
    </row>
    <row r="34" ht="18.75" customHeight="1" spans="1:10">
      <c r="A34" s="220" t="s">
        <v>324</v>
      </c>
      <c r="B34" s="21" t="s">
        <v>429</v>
      </c>
      <c r="C34" s="21" t="s">
        <v>356</v>
      </c>
      <c r="D34" s="21" t="s">
        <v>367</v>
      </c>
      <c r="E34" s="34" t="s">
        <v>433</v>
      </c>
      <c r="F34" s="21" t="s">
        <v>359</v>
      </c>
      <c r="G34" s="34" t="s">
        <v>191</v>
      </c>
      <c r="H34" s="21" t="s">
        <v>371</v>
      </c>
      <c r="I34" s="21" t="s">
        <v>362</v>
      </c>
      <c r="J34" s="34" t="s">
        <v>434</v>
      </c>
    </row>
    <row r="35" ht="18.75" customHeight="1" spans="1:10">
      <c r="A35" s="220" t="s">
        <v>324</v>
      </c>
      <c r="B35" s="21" t="s">
        <v>429</v>
      </c>
      <c r="C35" s="21" t="s">
        <v>382</v>
      </c>
      <c r="D35" s="21" t="s">
        <v>405</v>
      </c>
      <c r="E35" s="34" t="s">
        <v>406</v>
      </c>
      <c r="F35" s="21" t="s">
        <v>359</v>
      </c>
      <c r="G35" s="34" t="s">
        <v>407</v>
      </c>
      <c r="H35" s="21" t="s">
        <v>408</v>
      </c>
      <c r="I35" s="21" t="s">
        <v>362</v>
      </c>
      <c r="J35" s="34" t="s">
        <v>435</v>
      </c>
    </row>
    <row r="36" ht="18.75" customHeight="1" spans="1:10">
      <c r="A36" s="220" t="s">
        <v>324</v>
      </c>
      <c r="B36" s="21" t="s">
        <v>429</v>
      </c>
      <c r="C36" s="21" t="s">
        <v>382</v>
      </c>
      <c r="D36" s="21" t="s">
        <v>405</v>
      </c>
      <c r="E36" s="34" t="s">
        <v>409</v>
      </c>
      <c r="F36" s="21" t="s">
        <v>359</v>
      </c>
      <c r="G36" s="34" t="s">
        <v>410</v>
      </c>
      <c r="H36" s="21" t="s">
        <v>386</v>
      </c>
      <c r="I36" s="21" t="s">
        <v>362</v>
      </c>
      <c r="J36" s="34" t="s">
        <v>435</v>
      </c>
    </row>
    <row r="37" ht="18.75" customHeight="1" spans="1:10">
      <c r="A37" s="220" t="s">
        <v>324</v>
      </c>
      <c r="B37" s="21" t="s">
        <v>429</v>
      </c>
      <c r="C37" s="21" t="s">
        <v>382</v>
      </c>
      <c r="D37" s="21" t="s">
        <v>383</v>
      </c>
      <c r="E37" s="34" t="s">
        <v>436</v>
      </c>
      <c r="F37" s="21" t="s">
        <v>377</v>
      </c>
      <c r="G37" s="34" t="s">
        <v>437</v>
      </c>
      <c r="H37" s="21" t="s">
        <v>371</v>
      </c>
      <c r="I37" s="21" t="s">
        <v>390</v>
      </c>
      <c r="J37" s="34" t="s">
        <v>438</v>
      </c>
    </row>
    <row r="38" ht="18.75" customHeight="1" spans="1:10">
      <c r="A38" s="220" t="s">
        <v>324</v>
      </c>
      <c r="B38" s="21" t="s">
        <v>429</v>
      </c>
      <c r="C38" s="21" t="s">
        <v>391</v>
      </c>
      <c r="D38" s="21" t="s">
        <v>392</v>
      </c>
      <c r="E38" s="34" t="s">
        <v>439</v>
      </c>
      <c r="F38" s="21" t="s">
        <v>359</v>
      </c>
      <c r="G38" s="34" t="s">
        <v>411</v>
      </c>
      <c r="H38" s="21" t="s">
        <v>371</v>
      </c>
      <c r="I38" s="21" t="s">
        <v>362</v>
      </c>
      <c r="J38" s="34" t="s">
        <v>440</v>
      </c>
    </row>
    <row r="39" ht="18.75" customHeight="1" spans="1:10">
      <c r="A39" s="220" t="s">
        <v>340</v>
      </c>
      <c r="B39" s="21" t="s">
        <v>441</v>
      </c>
      <c r="C39" s="21" t="s">
        <v>356</v>
      </c>
      <c r="D39" s="21" t="s">
        <v>357</v>
      </c>
      <c r="E39" s="34" t="s">
        <v>442</v>
      </c>
      <c r="F39" s="21" t="s">
        <v>359</v>
      </c>
      <c r="G39" s="34" t="s">
        <v>190</v>
      </c>
      <c r="H39" s="21" t="s">
        <v>443</v>
      </c>
      <c r="I39" s="21" t="s">
        <v>362</v>
      </c>
      <c r="J39" s="34" t="s">
        <v>444</v>
      </c>
    </row>
    <row r="40" ht="18.75" customHeight="1" spans="1:10">
      <c r="A40" s="220" t="s">
        <v>340</v>
      </c>
      <c r="B40" s="21" t="s">
        <v>441</v>
      </c>
      <c r="C40" s="21" t="s">
        <v>356</v>
      </c>
      <c r="D40" s="21" t="s">
        <v>367</v>
      </c>
      <c r="E40" s="34" t="s">
        <v>445</v>
      </c>
      <c r="F40" s="21" t="s">
        <v>359</v>
      </c>
      <c r="G40" s="34" t="s">
        <v>446</v>
      </c>
      <c r="H40" s="21" t="s">
        <v>371</v>
      </c>
      <c r="I40" s="21" t="s">
        <v>362</v>
      </c>
      <c r="J40" s="34" t="s">
        <v>447</v>
      </c>
    </row>
    <row r="41" ht="18.75" customHeight="1" spans="1:10">
      <c r="A41" s="220" t="s">
        <v>340</v>
      </c>
      <c r="B41" s="21" t="s">
        <v>441</v>
      </c>
      <c r="C41" s="21" t="s">
        <v>356</v>
      </c>
      <c r="D41" s="21" t="s">
        <v>367</v>
      </c>
      <c r="E41" s="34" t="s">
        <v>448</v>
      </c>
      <c r="F41" s="21" t="s">
        <v>359</v>
      </c>
      <c r="G41" s="34" t="s">
        <v>449</v>
      </c>
      <c r="H41" s="21" t="s">
        <v>371</v>
      </c>
      <c r="I41" s="21" t="s">
        <v>390</v>
      </c>
      <c r="J41" s="34" t="s">
        <v>450</v>
      </c>
    </row>
    <row r="42" ht="18.75" customHeight="1" spans="1:10">
      <c r="A42" s="220" t="s">
        <v>340</v>
      </c>
      <c r="B42" s="21" t="s">
        <v>441</v>
      </c>
      <c r="C42" s="21" t="s">
        <v>382</v>
      </c>
      <c r="D42" s="21" t="s">
        <v>383</v>
      </c>
      <c r="E42" s="34" t="s">
        <v>451</v>
      </c>
      <c r="F42" s="21" t="s">
        <v>359</v>
      </c>
      <c r="G42" s="34" t="s">
        <v>191</v>
      </c>
      <c r="H42" s="21" t="s">
        <v>371</v>
      </c>
      <c r="I42" s="21" t="s">
        <v>362</v>
      </c>
      <c r="J42" s="34" t="s">
        <v>452</v>
      </c>
    </row>
    <row r="43" ht="18.75" customHeight="1" spans="1:10">
      <c r="A43" s="220" t="s">
        <v>340</v>
      </c>
      <c r="B43" s="21" t="s">
        <v>441</v>
      </c>
      <c r="C43" s="21" t="s">
        <v>391</v>
      </c>
      <c r="D43" s="21" t="s">
        <v>392</v>
      </c>
      <c r="E43" s="34" t="s">
        <v>393</v>
      </c>
      <c r="F43" s="21" t="s">
        <v>359</v>
      </c>
      <c r="G43" s="34" t="s">
        <v>370</v>
      </c>
      <c r="H43" s="21" t="s">
        <v>371</v>
      </c>
      <c r="I43" s="21" t="s">
        <v>362</v>
      </c>
      <c r="J43" s="34" t="s">
        <v>394</v>
      </c>
    </row>
    <row r="44" ht="18.75" customHeight="1" spans="1:10">
      <c r="A44" s="220" t="s">
        <v>330</v>
      </c>
      <c r="B44" s="21" t="s">
        <v>453</v>
      </c>
      <c r="C44" s="21" t="s">
        <v>356</v>
      </c>
      <c r="D44" s="21" t="s">
        <v>357</v>
      </c>
      <c r="E44" s="34" t="s">
        <v>454</v>
      </c>
      <c r="F44" s="21" t="s">
        <v>359</v>
      </c>
      <c r="G44" s="34" t="s">
        <v>191</v>
      </c>
      <c r="H44" s="21" t="s">
        <v>455</v>
      </c>
      <c r="I44" s="21" t="s">
        <v>362</v>
      </c>
      <c r="J44" s="34" t="s">
        <v>456</v>
      </c>
    </row>
    <row r="45" ht="18.75" customHeight="1" spans="1:10">
      <c r="A45" s="220" t="s">
        <v>330</v>
      </c>
      <c r="B45" s="21" t="s">
        <v>453</v>
      </c>
      <c r="C45" s="21" t="s">
        <v>356</v>
      </c>
      <c r="D45" s="21" t="s">
        <v>357</v>
      </c>
      <c r="E45" s="34" t="s">
        <v>457</v>
      </c>
      <c r="F45" s="21" t="s">
        <v>359</v>
      </c>
      <c r="G45" s="34" t="s">
        <v>458</v>
      </c>
      <c r="H45" s="21" t="s">
        <v>401</v>
      </c>
      <c r="I45" s="21" t="s">
        <v>362</v>
      </c>
      <c r="J45" s="34" t="s">
        <v>459</v>
      </c>
    </row>
    <row r="46" ht="18.75" customHeight="1" spans="1:10">
      <c r="A46" s="220" t="s">
        <v>330</v>
      </c>
      <c r="B46" s="21" t="s">
        <v>453</v>
      </c>
      <c r="C46" s="21" t="s">
        <v>356</v>
      </c>
      <c r="D46" s="21" t="s">
        <v>357</v>
      </c>
      <c r="E46" s="34" t="s">
        <v>460</v>
      </c>
      <c r="F46" s="21" t="s">
        <v>359</v>
      </c>
      <c r="G46" s="34" t="s">
        <v>461</v>
      </c>
      <c r="H46" s="21" t="s">
        <v>366</v>
      </c>
      <c r="I46" s="21" t="s">
        <v>390</v>
      </c>
      <c r="J46" s="34" t="s">
        <v>462</v>
      </c>
    </row>
    <row r="47" ht="18.75" customHeight="1" spans="1:10">
      <c r="A47" s="220" t="s">
        <v>330</v>
      </c>
      <c r="B47" s="21" t="s">
        <v>453</v>
      </c>
      <c r="C47" s="21" t="s">
        <v>356</v>
      </c>
      <c r="D47" s="21" t="s">
        <v>367</v>
      </c>
      <c r="E47" s="34" t="s">
        <v>463</v>
      </c>
      <c r="F47" s="21" t="s">
        <v>359</v>
      </c>
      <c r="G47" s="34" t="s">
        <v>449</v>
      </c>
      <c r="H47" s="21"/>
      <c r="I47" s="21" t="s">
        <v>390</v>
      </c>
      <c r="J47" s="34" t="s">
        <v>464</v>
      </c>
    </row>
    <row r="48" ht="18.75" customHeight="1" spans="1:10">
      <c r="A48" s="220" t="s">
        <v>330</v>
      </c>
      <c r="B48" s="21" t="s">
        <v>453</v>
      </c>
      <c r="C48" s="21" t="s">
        <v>382</v>
      </c>
      <c r="D48" s="21" t="s">
        <v>383</v>
      </c>
      <c r="E48" s="34" t="s">
        <v>465</v>
      </c>
      <c r="F48" s="21" t="s">
        <v>359</v>
      </c>
      <c r="G48" s="34" t="s">
        <v>466</v>
      </c>
      <c r="H48" s="21" t="s">
        <v>371</v>
      </c>
      <c r="I48" s="21" t="s">
        <v>390</v>
      </c>
      <c r="J48" s="34" t="s">
        <v>467</v>
      </c>
    </row>
    <row r="49" ht="18.75" customHeight="1" spans="1:10">
      <c r="A49" s="220" t="s">
        <v>330</v>
      </c>
      <c r="B49" s="21" t="s">
        <v>453</v>
      </c>
      <c r="C49" s="21" t="s">
        <v>391</v>
      </c>
      <c r="D49" s="21" t="s">
        <v>392</v>
      </c>
      <c r="E49" s="34" t="s">
        <v>468</v>
      </c>
      <c r="F49" s="21" t="s">
        <v>359</v>
      </c>
      <c r="G49" s="34" t="s">
        <v>370</v>
      </c>
      <c r="H49" s="21" t="s">
        <v>371</v>
      </c>
      <c r="I49" s="21" t="s">
        <v>362</v>
      </c>
      <c r="J49" s="34" t="s">
        <v>469</v>
      </c>
    </row>
    <row r="50" ht="18.75" customHeight="1" spans="1:10">
      <c r="A50" s="220" t="s">
        <v>328</v>
      </c>
      <c r="B50" s="21" t="s">
        <v>470</v>
      </c>
      <c r="C50" s="21" t="s">
        <v>356</v>
      </c>
      <c r="D50" s="21" t="s">
        <v>357</v>
      </c>
      <c r="E50" s="34" t="s">
        <v>471</v>
      </c>
      <c r="F50" s="21" t="s">
        <v>359</v>
      </c>
      <c r="G50" s="34" t="s">
        <v>472</v>
      </c>
      <c r="H50" s="21" t="s">
        <v>473</v>
      </c>
      <c r="I50" s="21" t="s">
        <v>362</v>
      </c>
      <c r="J50" s="34" t="s">
        <v>474</v>
      </c>
    </row>
    <row r="51" ht="18.75" customHeight="1" spans="1:10">
      <c r="A51" s="220" t="s">
        <v>328</v>
      </c>
      <c r="B51" s="21" t="s">
        <v>470</v>
      </c>
      <c r="C51" s="21" t="s">
        <v>356</v>
      </c>
      <c r="D51" s="21" t="s">
        <v>367</v>
      </c>
      <c r="E51" s="34" t="s">
        <v>475</v>
      </c>
      <c r="F51" s="21" t="s">
        <v>359</v>
      </c>
      <c r="G51" s="34" t="s">
        <v>411</v>
      </c>
      <c r="H51" s="21" t="s">
        <v>371</v>
      </c>
      <c r="I51" s="21" t="s">
        <v>362</v>
      </c>
      <c r="J51" s="34" t="s">
        <v>476</v>
      </c>
    </row>
    <row r="52" ht="18.75" customHeight="1" spans="1:10">
      <c r="A52" s="220" t="s">
        <v>328</v>
      </c>
      <c r="B52" s="21" t="s">
        <v>470</v>
      </c>
      <c r="C52" s="21" t="s">
        <v>356</v>
      </c>
      <c r="D52" s="21" t="s">
        <v>367</v>
      </c>
      <c r="E52" s="34" t="s">
        <v>477</v>
      </c>
      <c r="F52" s="21" t="s">
        <v>359</v>
      </c>
      <c r="G52" s="34" t="s">
        <v>370</v>
      </c>
      <c r="H52" s="21" t="s">
        <v>371</v>
      </c>
      <c r="I52" s="21" t="s">
        <v>362</v>
      </c>
      <c r="J52" s="34" t="s">
        <v>478</v>
      </c>
    </row>
    <row r="53" ht="18.75" customHeight="1" spans="1:10">
      <c r="A53" s="220" t="s">
        <v>328</v>
      </c>
      <c r="B53" s="21" t="s">
        <v>470</v>
      </c>
      <c r="C53" s="21" t="s">
        <v>356</v>
      </c>
      <c r="D53" s="21" t="s">
        <v>375</v>
      </c>
      <c r="E53" s="34" t="s">
        <v>419</v>
      </c>
      <c r="F53" s="21" t="s">
        <v>359</v>
      </c>
      <c r="G53" s="34" t="s">
        <v>411</v>
      </c>
      <c r="H53" s="21" t="s">
        <v>371</v>
      </c>
      <c r="I53" s="21" t="s">
        <v>362</v>
      </c>
      <c r="J53" s="34" t="s">
        <v>420</v>
      </c>
    </row>
    <row r="54" ht="18.75" customHeight="1" spans="1:10">
      <c r="A54" s="220" t="s">
        <v>328</v>
      </c>
      <c r="B54" s="21" t="s">
        <v>470</v>
      </c>
      <c r="C54" s="21" t="s">
        <v>356</v>
      </c>
      <c r="D54" s="21" t="s">
        <v>378</v>
      </c>
      <c r="E54" s="34" t="s">
        <v>379</v>
      </c>
      <c r="F54" s="21" t="s">
        <v>359</v>
      </c>
      <c r="G54" s="34" t="s">
        <v>380</v>
      </c>
      <c r="H54" s="21" t="s">
        <v>371</v>
      </c>
      <c r="I54" s="21" t="s">
        <v>362</v>
      </c>
      <c r="J54" s="34" t="s">
        <v>381</v>
      </c>
    </row>
    <row r="55" ht="18.75" customHeight="1" spans="1:10">
      <c r="A55" s="220" t="s">
        <v>328</v>
      </c>
      <c r="B55" s="21" t="s">
        <v>470</v>
      </c>
      <c r="C55" s="21" t="s">
        <v>382</v>
      </c>
      <c r="D55" s="21" t="s">
        <v>383</v>
      </c>
      <c r="E55" s="34" t="s">
        <v>479</v>
      </c>
      <c r="F55" s="21" t="s">
        <v>359</v>
      </c>
      <c r="G55" s="34" t="s">
        <v>472</v>
      </c>
      <c r="H55" s="21" t="s">
        <v>480</v>
      </c>
      <c r="I55" s="21" t="s">
        <v>362</v>
      </c>
      <c r="J55" s="34" t="s">
        <v>481</v>
      </c>
    </row>
    <row r="56" ht="18.75" customHeight="1" spans="1:10">
      <c r="A56" s="220" t="s">
        <v>328</v>
      </c>
      <c r="B56" s="21" t="s">
        <v>470</v>
      </c>
      <c r="C56" s="21" t="s">
        <v>382</v>
      </c>
      <c r="D56" s="21" t="s">
        <v>425</v>
      </c>
      <c r="E56" s="34" t="s">
        <v>482</v>
      </c>
      <c r="F56" s="21" t="s">
        <v>359</v>
      </c>
      <c r="G56" s="34" t="s">
        <v>193</v>
      </c>
      <c r="H56" s="21" t="s">
        <v>455</v>
      </c>
      <c r="I56" s="21" t="s">
        <v>362</v>
      </c>
      <c r="J56" s="34" t="s">
        <v>483</v>
      </c>
    </row>
    <row r="57" ht="18.75" customHeight="1" spans="1:10">
      <c r="A57" s="220" t="s">
        <v>328</v>
      </c>
      <c r="B57" s="21" t="s">
        <v>470</v>
      </c>
      <c r="C57" s="21" t="s">
        <v>391</v>
      </c>
      <c r="D57" s="21" t="s">
        <v>392</v>
      </c>
      <c r="E57" s="34" t="s">
        <v>484</v>
      </c>
      <c r="F57" s="21" t="s">
        <v>359</v>
      </c>
      <c r="G57" s="34" t="s">
        <v>485</v>
      </c>
      <c r="H57" s="21" t="s">
        <v>371</v>
      </c>
      <c r="I57" s="21" t="s">
        <v>362</v>
      </c>
      <c r="J57" s="34" t="s">
        <v>486</v>
      </c>
    </row>
    <row r="58" ht="18.75" customHeight="1" spans="1:10">
      <c r="A58" s="220" t="s">
        <v>318</v>
      </c>
      <c r="B58" s="21" t="s">
        <v>487</v>
      </c>
      <c r="C58" s="21" t="s">
        <v>356</v>
      </c>
      <c r="D58" s="21" t="s">
        <v>357</v>
      </c>
      <c r="E58" s="34" t="s">
        <v>488</v>
      </c>
      <c r="F58" s="21" t="s">
        <v>359</v>
      </c>
      <c r="G58" s="34" t="s">
        <v>397</v>
      </c>
      <c r="H58" s="21" t="s">
        <v>408</v>
      </c>
      <c r="I58" s="21" t="s">
        <v>362</v>
      </c>
      <c r="J58" s="34" t="s">
        <v>489</v>
      </c>
    </row>
    <row r="59" ht="18.75" customHeight="1" spans="1:10">
      <c r="A59" s="220" t="s">
        <v>318</v>
      </c>
      <c r="B59" s="21" t="s">
        <v>487</v>
      </c>
      <c r="C59" s="21" t="s">
        <v>356</v>
      </c>
      <c r="D59" s="21" t="s">
        <v>357</v>
      </c>
      <c r="E59" s="34" t="s">
        <v>490</v>
      </c>
      <c r="F59" s="21" t="s">
        <v>359</v>
      </c>
      <c r="G59" s="34" t="s">
        <v>397</v>
      </c>
      <c r="H59" s="21" t="s">
        <v>491</v>
      </c>
      <c r="I59" s="21" t="s">
        <v>362</v>
      </c>
      <c r="J59" s="34" t="s">
        <v>492</v>
      </c>
    </row>
    <row r="60" ht="18.75" customHeight="1" spans="1:10">
      <c r="A60" s="220" t="s">
        <v>318</v>
      </c>
      <c r="B60" s="21" t="s">
        <v>487</v>
      </c>
      <c r="C60" s="21" t="s">
        <v>356</v>
      </c>
      <c r="D60" s="21" t="s">
        <v>367</v>
      </c>
      <c r="E60" s="34" t="s">
        <v>493</v>
      </c>
      <c r="F60" s="21" t="s">
        <v>359</v>
      </c>
      <c r="G60" s="34" t="s">
        <v>192</v>
      </c>
      <c r="H60" s="21" t="s">
        <v>371</v>
      </c>
      <c r="I60" s="21" t="s">
        <v>362</v>
      </c>
      <c r="J60" s="34" t="s">
        <v>494</v>
      </c>
    </row>
    <row r="61" ht="18.75" customHeight="1" spans="1:10">
      <c r="A61" s="220" t="s">
        <v>318</v>
      </c>
      <c r="B61" s="21" t="s">
        <v>487</v>
      </c>
      <c r="C61" s="21" t="s">
        <v>382</v>
      </c>
      <c r="D61" s="21" t="s">
        <v>383</v>
      </c>
      <c r="E61" s="34" t="s">
        <v>495</v>
      </c>
      <c r="F61" s="21" t="s">
        <v>359</v>
      </c>
      <c r="G61" s="34" t="s">
        <v>496</v>
      </c>
      <c r="H61" s="21" t="s">
        <v>371</v>
      </c>
      <c r="I61" s="21" t="s">
        <v>390</v>
      </c>
      <c r="J61" s="34" t="s">
        <v>497</v>
      </c>
    </row>
    <row r="62" ht="18.75" customHeight="1" spans="1:10">
      <c r="A62" s="220" t="s">
        <v>318</v>
      </c>
      <c r="B62" s="21" t="s">
        <v>487</v>
      </c>
      <c r="C62" s="21" t="s">
        <v>391</v>
      </c>
      <c r="D62" s="21" t="s">
        <v>392</v>
      </c>
      <c r="E62" s="34" t="s">
        <v>498</v>
      </c>
      <c r="F62" s="21" t="s">
        <v>359</v>
      </c>
      <c r="G62" s="34" t="s">
        <v>411</v>
      </c>
      <c r="H62" s="21" t="s">
        <v>371</v>
      </c>
      <c r="I62" s="21" t="s">
        <v>362</v>
      </c>
      <c r="J62" s="34" t="s">
        <v>499</v>
      </c>
    </row>
    <row r="63" ht="18.75" customHeight="1" spans="1:10">
      <c r="A63" s="220" t="s">
        <v>338</v>
      </c>
      <c r="B63" s="21" t="s">
        <v>500</v>
      </c>
      <c r="C63" s="21" t="s">
        <v>356</v>
      </c>
      <c r="D63" s="21" t="s">
        <v>357</v>
      </c>
      <c r="E63" s="34" t="s">
        <v>501</v>
      </c>
      <c r="F63" s="21" t="s">
        <v>359</v>
      </c>
      <c r="G63" s="34" t="s">
        <v>190</v>
      </c>
      <c r="H63" s="21" t="s">
        <v>366</v>
      </c>
      <c r="I63" s="21" t="s">
        <v>362</v>
      </c>
      <c r="J63" s="34" t="s">
        <v>502</v>
      </c>
    </row>
    <row r="64" ht="18.75" customHeight="1" spans="1:10">
      <c r="A64" s="220" t="s">
        <v>338</v>
      </c>
      <c r="B64" s="21" t="s">
        <v>500</v>
      </c>
      <c r="C64" s="21" t="s">
        <v>356</v>
      </c>
      <c r="D64" s="21" t="s">
        <v>367</v>
      </c>
      <c r="E64" s="34" t="s">
        <v>503</v>
      </c>
      <c r="F64" s="21" t="s">
        <v>359</v>
      </c>
      <c r="G64" s="34" t="s">
        <v>411</v>
      </c>
      <c r="H64" s="21" t="s">
        <v>371</v>
      </c>
      <c r="I64" s="21" t="s">
        <v>362</v>
      </c>
      <c r="J64" s="34" t="s">
        <v>503</v>
      </c>
    </row>
    <row r="65" ht="18.75" customHeight="1" spans="1:10">
      <c r="A65" s="220" t="s">
        <v>338</v>
      </c>
      <c r="B65" s="21" t="s">
        <v>500</v>
      </c>
      <c r="C65" s="21" t="s">
        <v>356</v>
      </c>
      <c r="D65" s="21" t="s">
        <v>367</v>
      </c>
      <c r="E65" s="34" t="s">
        <v>504</v>
      </c>
      <c r="F65" s="21" t="s">
        <v>359</v>
      </c>
      <c r="G65" s="34" t="s">
        <v>505</v>
      </c>
      <c r="H65" s="21" t="s">
        <v>371</v>
      </c>
      <c r="I65" s="21" t="s">
        <v>362</v>
      </c>
      <c r="J65" s="34" t="s">
        <v>504</v>
      </c>
    </row>
    <row r="66" ht="18.75" customHeight="1" spans="1:10">
      <c r="A66" s="220" t="s">
        <v>338</v>
      </c>
      <c r="B66" s="21" t="s">
        <v>500</v>
      </c>
      <c r="C66" s="21" t="s">
        <v>356</v>
      </c>
      <c r="D66" s="21" t="s">
        <v>375</v>
      </c>
      <c r="E66" s="34" t="s">
        <v>421</v>
      </c>
      <c r="F66" s="21" t="s">
        <v>359</v>
      </c>
      <c r="G66" s="34" t="s">
        <v>411</v>
      </c>
      <c r="H66" s="21" t="s">
        <v>371</v>
      </c>
      <c r="I66" s="21" t="s">
        <v>362</v>
      </c>
      <c r="J66" s="34" t="s">
        <v>421</v>
      </c>
    </row>
    <row r="67" ht="18.75" customHeight="1" spans="1:10">
      <c r="A67" s="220" t="s">
        <v>338</v>
      </c>
      <c r="B67" s="21" t="s">
        <v>500</v>
      </c>
      <c r="C67" s="21" t="s">
        <v>356</v>
      </c>
      <c r="D67" s="21" t="s">
        <v>375</v>
      </c>
      <c r="E67" s="34" t="s">
        <v>419</v>
      </c>
      <c r="F67" s="21" t="s">
        <v>359</v>
      </c>
      <c r="G67" s="34" t="s">
        <v>411</v>
      </c>
      <c r="H67" s="21" t="s">
        <v>371</v>
      </c>
      <c r="I67" s="21" t="s">
        <v>362</v>
      </c>
      <c r="J67" s="34" t="s">
        <v>419</v>
      </c>
    </row>
    <row r="68" ht="18.75" customHeight="1" spans="1:10">
      <c r="A68" s="220" t="s">
        <v>338</v>
      </c>
      <c r="B68" s="21" t="s">
        <v>500</v>
      </c>
      <c r="C68" s="21" t="s">
        <v>356</v>
      </c>
      <c r="D68" s="21" t="s">
        <v>378</v>
      </c>
      <c r="E68" s="34" t="s">
        <v>379</v>
      </c>
      <c r="F68" s="21" t="s">
        <v>359</v>
      </c>
      <c r="G68" s="34" t="s">
        <v>380</v>
      </c>
      <c r="H68" s="21" t="s">
        <v>371</v>
      </c>
      <c r="I68" s="21" t="s">
        <v>362</v>
      </c>
      <c r="J68" s="34" t="s">
        <v>381</v>
      </c>
    </row>
    <row r="69" ht="18.75" customHeight="1" spans="1:10">
      <c r="A69" s="220" t="s">
        <v>338</v>
      </c>
      <c r="B69" s="21" t="s">
        <v>500</v>
      </c>
      <c r="C69" s="21" t="s">
        <v>382</v>
      </c>
      <c r="D69" s="21" t="s">
        <v>405</v>
      </c>
      <c r="E69" s="34" t="s">
        <v>506</v>
      </c>
      <c r="F69" s="21" t="s">
        <v>377</v>
      </c>
      <c r="G69" s="34" t="s">
        <v>507</v>
      </c>
      <c r="H69" s="21" t="s">
        <v>371</v>
      </c>
      <c r="I69" s="21" t="s">
        <v>390</v>
      </c>
      <c r="J69" s="34" t="s">
        <v>506</v>
      </c>
    </row>
    <row r="70" ht="18.75" customHeight="1" spans="1:10">
      <c r="A70" s="220" t="s">
        <v>338</v>
      </c>
      <c r="B70" s="21" t="s">
        <v>500</v>
      </c>
      <c r="C70" s="21" t="s">
        <v>382</v>
      </c>
      <c r="D70" s="21" t="s">
        <v>383</v>
      </c>
      <c r="E70" s="34" t="s">
        <v>508</v>
      </c>
      <c r="F70" s="21" t="s">
        <v>377</v>
      </c>
      <c r="G70" s="34" t="s">
        <v>509</v>
      </c>
      <c r="H70" s="21" t="s">
        <v>371</v>
      </c>
      <c r="I70" s="21" t="s">
        <v>362</v>
      </c>
      <c r="J70" s="34" t="s">
        <v>509</v>
      </c>
    </row>
    <row r="71" ht="18.75" customHeight="1" spans="1:10">
      <c r="A71" s="220" t="s">
        <v>338</v>
      </c>
      <c r="B71" s="21" t="s">
        <v>500</v>
      </c>
      <c r="C71" s="21" t="s">
        <v>382</v>
      </c>
      <c r="D71" s="21" t="s">
        <v>425</v>
      </c>
      <c r="E71" s="34" t="s">
        <v>510</v>
      </c>
      <c r="F71" s="21" t="s">
        <v>359</v>
      </c>
      <c r="G71" s="34" t="s">
        <v>190</v>
      </c>
      <c r="H71" s="21" t="s">
        <v>366</v>
      </c>
      <c r="I71" s="21" t="s">
        <v>362</v>
      </c>
      <c r="J71" s="34" t="s">
        <v>511</v>
      </c>
    </row>
    <row r="72" ht="18.75" customHeight="1" spans="1:10">
      <c r="A72" s="220" t="s">
        <v>338</v>
      </c>
      <c r="B72" s="21" t="s">
        <v>500</v>
      </c>
      <c r="C72" s="21" t="s">
        <v>391</v>
      </c>
      <c r="D72" s="21" t="s">
        <v>392</v>
      </c>
      <c r="E72" s="34" t="s">
        <v>512</v>
      </c>
      <c r="F72" s="21" t="s">
        <v>377</v>
      </c>
      <c r="G72" s="34" t="s">
        <v>411</v>
      </c>
      <c r="H72" s="21" t="s">
        <v>371</v>
      </c>
      <c r="I72" s="21" t="s">
        <v>362</v>
      </c>
      <c r="J72" s="34" t="s">
        <v>513</v>
      </c>
    </row>
    <row r="73" ht="18.75" customHeight="1" spans="1:10">
      <c r="A73" s="220" t="s">
        <v>312</v>
      </c>
      <c r="B73" s="21" t="s">
        <v>514</v>
      </c>
      <c r="C73" s="21" t="s">
        <v>356</v>
      </c>
      <c r="D73" s="21" t="s">
        <v>357</v>
      </c>
      <c r="E73" s="34" t="s">
        <v>358</v>
      </c>
      <c r="F73" s="21" t="s">
        <v>359</v>
      </c>
      <c r="G73" s="34" t="s">
        <v>515</v>
      </c>
      <c r="H73" s="21" t="s">
        <v>361</v>
      </c>
      <c r="I73" s="21" t="s">
        <v>362</v>
      </c>
      <c r="J73" s="34" t="s">
        <v>363</v>
      </c>
    </row>
    <row r="74" ht="18.75" customHeight="1" spans="1:10">
      <c r="A74" s="220" t="s">
        <v>312</v>
      </c>
      <c r="B74" s="21" t="s">
        <v>514</v>
      </c>
      <c r="C74" s="21" t="s">
        <v>356</v>
      </c>
      <c r="D74" s="21" t="s">
        <v>357</v>
      </c>
      <c r="E74" s="34" t="s">
        <v>516</v>
      </c>
      <c r="F74" s="21" t="s">
        <v>359</v>
      </c>
      <c r="G74" s="34" t="s">
        <v>517</v>
      </c>
      <c r="H74" s="21" t="s">
        <v>518</v>
      </c>
      <c r="I74" s="21" t="s">
        <v>362</v>
      </c>
      <c r="J74" s="34" t="s">
        <v>516</v>
      </c>
    </row>
    <row r="75" ht="18.75" customHeight="1" spans="1:10">
      <c r="A75" s="220" t="s">
        <v>312</v>
      </c>
      <c r="B75" s="21" t="s">
        <v>514</v>
      </c>
      <c r="C75" s="21" t="s">
        <v>356</v>
      </c>
      <c r="D75" s="21" t="s">
        <v>367</v>
      </c>
      <c r="E75" s="34" t="s">
        <v>368</v>
      </c>
      <c r="F75" s="21" t="s">
        <v>359</v>
      </c>
      <c r="G75" s="34" t="s">
        <v>411</v>
      </c>
      <c r="H75" s="21" t="s">
        <v>371</v>
      </c>
      <c r="I75" s="21" t="s">
        <v>362</v>
      </c>
      <c r="J75" s="34" t="s">
        <v>519</v>
      </c>
    </row>
    <row r="76" ht="18.75" customHeight="1" spans="1:10">
      <c r="A76" s="220" t="s">
        <v>312</v>
      </c>
      <c r="B76" s="21" t="s">
        <v>514</v>
      </c>
      <c r="C76" s="21" t="s">
        <v>356</v>
      </c>
      <c r="D76" s="21" t="s">
        <v>367</v>
      </c>
      <c r="E76" s="34" t="s">
        <v>520</v>
      </c>
      <c r="F76" s="21" t="s">
        <v>369</v>
      </c>
      <c r="G76" s="34" t="s">
        <v>521</v>
      </c>
      <c r="H76" s="21" t="s">
        <v>371</v>
      </c>
      <c r="I76" s="21" t="s">
        <v>362</v>
      </c>
      <c r="J76" s="34" t="s">
        <v>522</v>
      </c>
    </row>
    <row r="77" ht="18.75" customHeight="1" spans="1:10">
      <c r="A77" s="220" t="s">
        <v>312</v>
      </c>
      <c r="B77" s="21" t="s">
        <v>514</v>
      </c>
      <c r="C77" s="21" t="s">
        <v>356</v>
      </c>
      <c r="D77" s="21" t="s">
        <v>375</v>
      </c>
      <c r="E77" s="34" t="s">
        <v>419</v>
      </c>
      <c r="F77" s="21" t="s">
        <v>359</v>
      </c>
      <c r="G77" s="34" t="s">
        <v>411</v>
      </c>
      <c r="H77" s="21" t="s">
        <v>371</v>
      </c>
      <c r="I77" s="21" t="s">
        <v>362</v>
      </c>
      <c r="J77" s="34" t="s">
        <v>523</v>
      </c>
    </row>
    <row r="78" ht="18.75" customHeight="1" spans="1:10">
      <c r="A78" s="220" t="s">
        <v>312</v>
      </c>
      <c r="B78" s="21" t="s">
        <v>514</v>
      </c>
      <c r="C78" s="21" t="s">
        <v>356</v>
      </c>
      <c r="D78" s="21" t="s">
        <v>375</v>
      </c>
      <c r="E78" s="34" t="s">
        <v>524</v>
      </c>
      <c r="F78" s="21" t="s">
        <v>359</v>
      </c>
      <c r="G78" s="34" t="s">
        <v>411</v>
      </c>
      <c r="H78" s="21" t="s">
        <v>371</v>
      </c>
      <c r="I78" s="21" t="s">
        <v>362</v>
      </c>
      <c r="J78" s="34" t="s">
        <v>524</v>
      </c>
    </row>
    <row r="79" ht="18.75" customHeight="1" spans="1:10">
      <c r="A79" s="220" t="s">
        <v>312</v>
      </c>
      <c r="B79" s="21" t="s">
        <v>514</v>
      </c>
      <c r="C79" s="21" t="s">
        <v>356</v>
      </c>
      <c r="D79" s="21" t="s">
        <v>378</v>
      </c>
      <c r="E79" s="34" t="s">
        <v>379</v>
      </c>
      <c r="F79" s="21" t="s">
        <v>359</v>
      </c>
      <c r="G79" s="34" t="s">
        <v>380</v>
      </c>
      <c r="H79" s="21" t="s">
        <v>371</v>
      </c>
      <c r="I79" s="21" t="s">
        <v>362</v>
      </c>
      <c r="J79" s="34" t="s">
        <v>381</v>
      </c>
    </row>
    <row r="80" ht="18.75" customHeight="1" spans="1:10">
      <c r="A80" s="220" t="s">
        <v>312</v>
      </c>
      <c r="B80" s="21" t="s">
        <v>514</v>
      </c>
      <c r="C80" s="21" t="s">
        <v>382</v>
      </c>
      <c r="D80" s="21" t="s">
        <v>383</v>
      </c>
      <c r="E80" s="34" t="s">
        <v>384</v>
      </c>
      <c r="F80" s="21" t="s">
        <v>359</v>
      </c>
      <c r="G80" s="34" t="s">
        <v>525</v>
      </c>
      <c r="H80" s="21" t="s">
        <v>386</v>
      </c>
      <c r="I80" s="21" t="s">
        <v>362</v>
      </c>
      <c r="J80" s="34" t="s">
        <v>387</v>
      </c>
    </row>
    <row r="81" ht="18.75" customHeight="1" spans="1:10">
      <c r="A81" s="220" t="s">
        <v>312</v>
      </c>
      <c r="B81" s="21" t="s">
        <v>514</v>
      </c>
      <c r="C81" s="21" t="s">
        <v>382</v>
      </c>
      <c r="D81" s="21" t="s">
        <v>383</v>
      </c>
      <c r="E81" s="34" t="s">
        <v>526</v>
      </c>
      <c r="F81" s="21" t="s">
        <v>377</v>
      </c>
      <c r="G81" s="34" t="s">
        <v>496</v>
      </c>
      <c r="H81" s="21" t="s">
        <v>371</v>
      </c>
      <c r="I81" s="21" t="s">
        <v>390</v>
      </c>
      <c r="J81" s="34" t="s">
        <v>526</v>
      </c>
    </row>
    <row r="82" ht="18.75" customHeight="1" spans="1:10">
      <c r="A82" s="220" t="s">
        <v>312</v>
      </c>
      <c r="B82" s="21" t="s">
        <v>514</v>
      </c>
      <c r="C82" s="21" t="s">
        <v>382</v>
      </c>
      <c r="D82" s="21" t="s">
        <v>383</v>
      </c>
      <c r="E82" s="34" t="s">
        <v>527</v>
      </c>
      <c r="F82" s="21" t="s">
        <v>377</v>
      </c>
      <c r="G82" s="34" t="s">
        <v>437</v>
      </c>
      <c r="H82" s="21" t="s">
        <v>371</v>
      </c>
      <c r="I82" s="21" t="s">
        <v>390</v>
      </c>
      <c r="J82" s="34" t="s">
        <v>527</v>
      </c>
    </row>
    <row r="83" ht="18.75" customHeight="1" spans="1:10">
      <c r="A83" s="220" t="s">
        <v>312</v>
      </c>
      <c r="B83" s="21" t="s">
        <v>514</v>
      </c>
      <c r="C83" s="21" t="s">
        <v>391</v>
      </c>
      <c r="D83" s="21" t="s">
        <v>392</v>
      </c>
      <c r="E83" s="34" t="s">
        <v>393</v>
      </c>
      <c r="F83" s="21" t="s">
        <v>359</v>
      </c>
      <c r="G83" s="34" t="s">
        <v>370</v>
      </c>
      <c r="H83" s="21" t="s">
        <v>371</v>
      </c>
      <c r="I83" s="21" t="s">
        <v>362</v>
      </c>
      <c r="J83" s="34" t="s">
        <v>394</v>
      </c>
    </row>
    <row r="84" ht="18.75" customHeight="1" spans="1:10">
      <c r="A84" s="220" t="s">
        <v>314</v>
      </c>
      <c r="B84" s="21" t="s">
        <v>528</v>
      </c>
      <c r="C84" s="21" t="s">
        <v>356</v>
      </c>
      <c r="D84" s="21" t="s">
        <v>357</v>
      </c>
      <c r="E84" s="34" t="s">
        <v>529</v>
      </c>
      <c r="F84" s="21" t="s">
        <v>359</v>
      </c>
      <c r="G84" s="34" t="s">
        <v>530</v>
      </c>
      <c r="H84" s="21" t="s">
        <v>518</v>
      </c>
      <c r="I84" s="21" t="s">
        <v>362</v>
      </c>
      <c r="J84" s="34" t="s">
        <v>531</v>
      </c>
    </row>
    <row r="85" ht="18.75" customHeight="1" spans="1:10">
      <c r="A85" s="220" t="s">
        <v>314</v>
      </c>
      <c r="B85" s="21" t="s">
        <v>528</v>
      </c>
      <c r="C85" s="21" t="s">
        <v>356</v>
      </c>
      <c r="D85" s="21" t="s">
        <v>357</v>
      </c>
      <c r="E85" s="34" t="s">
        <v>532</v>
      </c>
      <c r="F85" s="21" t="s">
        <v>359</v>
      </c>
      <c r="G85" s="34" t="s">
        <v>472</v>
      </c>
      <c r="H85" s="21" t="s">
        <v>518</v>
      </c>
      <c r="I85" s="21" t="s">
        <v>362</v>
      </c>
      <c r="J85" s="34" t="s">
        <v>532</v>
      </c>
    </row>
    <row r="86" ht="18.75" customHeight="1" spans="1:10">
      <c r="A86" s="220" t="s">
        <v>314</v>
      </c>
      <c r="B86" s="21" t="s">
        <v>528</v>
      </c>
      <c r="C86" s="21" t="s">
        <v>356</v>
      </c>
      <c r="D86" s="21" t="s">
        <v>357</v>
      </c>
      <c r="E86" s="34" t="s">
        <v>533</v>
      </c>
      <c r="F86" s="21" t="s">
        <v>359</v>
      </c>
      <c r="G86" s="34" t="s">
        <v>534</v>
      </c>
      <c r="H86" s="21" t="s">
        <v>386</v>
      </c>
      <c r="I86" s="21" t="s">
        <v>362</v>
      </c>
      <c r="J86" s="34" t="s">
        <v>535</v>
      </c>
    </row>
    <row r="87" ht="18.75" customHeight="1" spans="1:10">
      <c r="A87" s="220" t="s">
        <v>314</v>
      </c>
      <c r="B87" s="21" t="s">
        <v>528</v>
      </c>
      <c r="C87" s="21" t="s">
        <v>356</v>
      </c>
      <c r="D87" s="21" t="s">
        <v>367</v>
      </c>
      <c r="E87" s="34" t="s">
        <v>536</v>
      </c>
      <c r="F87" s="21" t="s">
        <v>359</v>
      </c>
      <c r="G87" s="34" t="s">
        <v>370</v>
      </c>
      <c r="H87" s="21" t="s">
        <v>371</v>
      </c>
      <c r="I87" s="21" t="s">
        <v>362</v>
      </c>
      <c r="J87" s="34" t="s">
        <v>537</v>
      </c>
    </row>
    <row r="88" ht="18.75" customHeight="1" spans="1:10">
      <c r="A88" s="220" t="s">
        <v>314</v>
      </c>
      <c r="B88" s="21" t="s">
        <v>528</v>
      </c>
      <c r="C88" s="21" t="s">
        <v>356</v>
      </c>
      <c r="D88" s="21" t="s">
        <v>367</v>
      </c>
      <c r="E88" s="34" t="s">
        <v>538</v>
      </c>
      <c r="F88" s="21" t="s">
        <v>359</v>
      </c>
      <c r="G88" s="34" t="s">
        <v>370</v>
      </c>
      <c r="H88" s="21" t="s">
        <v>371</v>
      </c>
      <c r="I88" s="21" t="s">
        <v>362</v>
      </c>
      <c r="J88" s="34" t="s">
        <v>539</v>
      </c>
    </row>
    <row r="89" ht="18.75" customHeight="1" spans="1:10">
      <c r="A89" s="220" t="s">
        <v>314</v>
      </c>
      <c r="B89" s="21" t="s">
        <v>528</v>
      </c>
      <c r="C89" s="21" t="s">
        <v>356</v>
      </c>
      <c r="D89" s="21" t="s">
        <v>375</v>
      </c>
      <c r="E89" s="34" t="s">
        <v>540</v>
      </c>
      <c r="F89" s="21" t="s">
        <v>359</v>
      </c>
      <c r="G89" s="34" t="s">
        <v>370</v>
      </c>
      <c r="H89" s="21" t="s">
        <v>371</v>
      </c>
      <c r="I89" s="21" t="s">
        <v>362</v>
      </c>
      <c r="J89" s="34" t="s">
        <v>541</v>
      </c>
    </row>
    <row r="90" ht="18.75" customHeight="1" spans="1:10">
      <c r="A90" s="220" t="s">
        <v>314</v>
      </c>
      <c r="B90" s="21" t="s">
        <v>528</v>
      </c>
      <c r="C90" s="21" t="s">
        <v>356</v>
      </c>
      <c r="D90" s="21" t="s">
        <v>375</v>
      </c>
      <c r="E90" s="34" t="s">
        <v>421</v>
      </c>
      <c r="F90" s="21" t="s">
        <v>359</v>
      </c>
      <c r="G90" s="34" t="s">
        <v>370</v>
      </c>
      <c r="H90" s="21" t="s">
        <v>371</v>
      </c>
      <c r="I90" s="21" t="s">
        <v>362</v>
      </c>
      <c r="J90" s="34" t="s">
        <v>542</v>
      </c>
    </row>
    <row r="91" ht="18.75" customHeight="1" spans="1:10">
      <c r="A91" s="220" t="s">
        <v>314</v>
      </c>
      <c r="B91" s="21" t="s">
        <v>528</v>
      </c>
      <c r="C91" s="21" t="s">
        <v>356</v>
      </c>
      <c r="D91" s="21" t="s">
        <v>378</v>
      </c>
      <c r="E91" s="34" t="s">
        <v>379</v>
      </c>
      <c r="F91" s="21" t="s">
        <v>359</v>
      </c>
      <c r="G91" s="34" t="s">
        <v>515</v>
      </c>
      <c r="H91" s="21" t="s">
        <v>543</v>
      </c>
      <c r="I91" s="21" t="s">
        <v>362</v>
      </c>
      <c r="J91" s="34" t="s">
        <v>544</v>
      </c>
    </row>
    <row r="92" ht="18.75" customHeight="1" spans="1:10">
      <c r="A92" s="220" t="s">
        <v>314</v>
      </c>
      <c r="B92" s="21" t="s">
        <v>528</v>
      </c>
      <c r="C92" s="21" t="s">
        <v>382</v>
      </c>
      <c r="D92" s="21" t="s">
        <v>383</v>
      </c>
      <c r="E92" s="34" t="s">
        <v>545</v>
      </c>
      <c r="F92" s="21" t="s">
        <v>359</v>
      </c>
      <c r="G92" s="34" t="s">
        <v>191</v>
      </c>
      <c r="H92" s="21" t="s">
        <v>371</v>
      </c>
      <c r="I92" s="21" t="s">
        <v>362</v>
      </c>
      <c r="J92" s="34" t="s">
        <v>546</v>
      </c>
    </row>
    <row r="93" ht="18.75" customHeight="1" spans="1:10">
      <c r="A93" s="220" t="s">
        <v>314</v>
      </c>
      <c r="B93" s="21" t="s">
        <v>528</v>
      </c>
      <c r="C93" s="21" t="s">
        <v>382</v>
      </c>
      <c r="D93" s="21" t="s">
        <v>383</v>
      </c>
      <c r="E93" s="34" t="s">
        <v>547</v>
      </c>
      <c r="F93" s="21" t="s">
        <v>377</v>
      </c>
      <c r="G93" s="34" t="s">
        <v>496</v>
      </c>
      <c r="H93" s="21" t="s">
        <v>371</v>
      </c>
      <c r="I93" s="21" t="s">
        <v>390</v>
      </c>
      <c r="J93" s="34" t="s">
        <v>548</v>
      </c>
    </row>
    <row r="94" ht="18.75" customHeight="1" spans="1:10">
      <c r="A94" s="220" t="s">
        <v>314</v>
      </c>
      <c r="B94" s="21" t="s">
        <v>528</v>
      </c>
      <c r="C94" s="21" t="s">
        <v>391</v>
      </c>
      <c r="D94" s="21" t="s">
        <v>392</v>
      </c>
      <c r="E94" s="34" t="s">
        <v>549</v>
      </c>
      <c r="F94" s="21" t="s">
        <v>359</v>
      </c>
      <c r="G94" s="34" t="s">
        <v>370</v>
      </c>
      <c r="H94" s="21" t="s">
        <v>371</v>
      </c>
      <c r="I94" s="21" t="s">
        <v>362</v>
      </c>
      <c r="J94" s="34" t="s">
        <v>550</v>
      </c>
    </row>
    <row r="95" ht="18.75" customHeight="1" spans="1:10">
      <c r="A95" s="220" t="s">
        <v>332</v>
      </c>
      <c r="B95" s="21" t="s">
        <v>551</v>
      </c>
      <c r="C95" s="21" t="s">
        <v>356</v>
      </c>
      <c r="D95" s="21" t="s">
        <v>357</v>
      </c>
      <c r="E95" s="34" t="s">
        <v>552</v>
      </c>
      <c r="F95" s="21" t="s">
        <v>377</v>
      </c>
      <c r="G95" s="34" t="s">
        <v>397</v>
      </c>
      <c r="H95" s="21" t="s">
        <v>361</v>
      </c>
      <c r="I95" s="21" t="s">
        <v>362</v>
      </c>
      <c r="J95" s="34" t="s">
        <v>553</v>
      </c>
    </row>
    <row r="96" ht="18.75" customHeight="1" spans="1:10">
      <c r="A96" s="220" t="s">
        <v>332</v>
      </c>
      <c r="B96" s="21" t="s">
        <v>551</v>
      </c>
      <c r="C96" s="21" t="s">
        <v>356</v>
      </c>
      <c r="D96" s="21" t="s">
        <v>367</v>
      </c>
      <c r="E96" s="34" t="s">
        <v>554</v>
      </c>
      <c r="F96" s="21" t="s">
        <v>377</v>
      </c>
      <c r="G96" s="34" t="s">
        <v>555</v>
      </c>
      <c r="H96" s="21" t="s">
        <v>371</v>
      </c>
      <c r="I96" s="21" t="s">
        <v>390</v>
      </c>
      <c r="J96" s="34" t="s">
        <v>553</v>
      </c>
    </row>
    <row r="97" ht="18.75" customHeight="1" spans="1:10">
      <c r="A97" s="220" t="s">
        <v>332</v>
      </c>
      <c r="B97" s="21" t="s">
        <v>551</v>
      </c>
      <c r="C97" s="21" t="s">
        <v>356</v>
      </c>
      <c r="D97" s="21" t="s">
        <v>367</v>
      </c>
      <c r="E97" s="34" t="s">
        <v>556</v>
      </c>
      <c r="F97" s="21" t="s">
        <v>359</v>
      </c>
      <c r="G97" s="34" t="s">
        <v>496</v>
      </c>
      <c r="H97" s="21" t="s">
        <v>371</v>
      </c>
      <c r="I97" s="21" t="s">
        <v>390</v>
      </c>
      <c r="J97" s="34" t="s">
        <v>557</v>
      </c>
    </row>
    <row r="98" ht="18.75" customHeight="1" spans="1:10">
      <c r="A98" s="220" t="s">
        <v>332</v>
      </c>
      <c r="B98" s="21" t="s">
        <v>551</v>
      </c>
      <c r="C98" s="21" t="s">
        <v>382</v>
      </c>
      <c r="D98" s="21" t="s">
        <v>383</v>
      </c>
      <c r="E98" s="34" t="s">
        <v>558</v>
      </c>
      <c r="F98" s="21" t="s">
        <v>377</v>
      </c>
      <c r="G98" s="34" t="s">
        <v>389</v>
      </c>
      <c r="H98" s="21" t="s">
        <v>371</v>
      </c>
      <c r="I98" s="21" t="s">
        <v>390</v>
      </c>
      <c r="J98" s="34" t="s">
        <v>559</v>
      </c>
    </row>
    <row r="99" ht="18.75" customHeight="1" spans="1:10">
      <c r="A99" s="220" t="s">
        <v>332</v>
      </c>
      <c r="B99" s="21" t="s">
        <v>551</v>
      </c>
      <c r="C99" s="21" t="s">
        <v>391</v>
      </c>
      <c r="D99" s="21" t="s">
        <v>392</v>
      </c>
      <c r="E99" s="34" t="s">
        <v>560</v>
      </c>
      <c r="F99" s="21" t="s">
        <v>359</v>
      </c>
      <c r="G99" s="34" t="s">
        <v>370</v>
      </c>
      <c r="H99" s="21" t="s">
        <v>371</v>
      </c>
      <c r="I99" s="21" t="s">
        <v>362</v>
      </c>
      <c r="J99" s="34" t="s">
        <v>561</v>
      </c>
    </row>
    <row r="100" ht="18.75" customHeight="1" spans="1:10">
      <c r="A100" s="220" t="s">
        <v>336</v>
      </c>
      <c r="B100" s="21" t="s">
        <v>562</v>
      </c>
      <c r="C100" s="21" t="s">
        <v>356</v>
      </c>
      <c r="D100" s="21" t="s">
        <v>357</v>
      </c>
      <c r="E100" s="34" t="s">
        <v>563</v>
      </c>
      <c r="F100" s="21" t="s">
        <v>359</v>
      </c>
      <c r="G100" s="34" t="s">
        <v>564</v>
      </c>
      <c r="H100" s="21" t="s">
        <v>480</v>
      </c>
      <c r="I100" s="21" t="s">
        <v>362</v>
      </c>
      <c r="J100" s="34" t="s">
        <v>565</v>
      </c>
    </row>
    <row r="101" ht="18.75" customHeight="1" spans="1:10">
      <c r="A101" s="220" t="s">
        <v>336</v>
      </c>
      <c r="B101" s="21" t="s">
        <v>562</v>
      </c>
      <c r="C101" s="21" t="s">
        <v>356</v>
      </c>
      <c r="D101" s="21" t="s">
        <v>367</v>
      </c>
      <c r="E101" s="34" t="s">
        <v>566</v>
      </c>
      <c r="F101" s="21" t="s">
        <v>359</v>
      </c>
      <c r="G101" s="34" t="s">
        <v>567</v>
      </c>
      <c r="H101" s="21" t="s">
        <v>371</v>
      </c>
      <c r="I101" s="21" t="s">
        <v>362</v>
      </c>
      <c r="J101" s="34" t="s">
        <v>568</v>
      </c>
    </row>
    <row r="102" ht="18.75" customHeight="1" spans="1:10">
      <c r="A102" s="220" t="s">
        <v>336</v>
      </c>
      <c r="B102" s="21" t="s">
        <v>562</v>
      </c>
      <c r="C102" s="21" t="s">
        <v>382</v>
      </c>
      <c r="D102" s="21" t="s">
        <v>383</v>
      </c>
      <c r="E102" s="34" t="s">
        <v>569</v>
      </c>
      <c r="F102" s="21" t="s">
        <v>359</v>
      </c>
      <c r="G102" s="34" t="s">
        <v>570</v>
      </c>
      <c r="H102" s="21" t="s">
        <v>371</v>
      </c>
      <c r="I102" s="21" t="s">
        <v>362</v>
      </c>
      <c r="J102" s="34" t="s">
        <v>571</v>
      </c>
    </row>
    <row r="103" ht="18.75" customHeight="1" spans="1:10">
      <c r="A103" s="220" t="s">
        <v>336</v>
      </c>
      <c r="B103" s="21" t="s">
        <v>562</v>
      </c>
      <c r="C103" s="21" t="s">
        <v>391</v>
      </c>
      <c r="D103" s="21" t="s">
        <v>392</v>
      </c>
      <c r="E103" s="34" t="s">
        <v>439</v>
      </c>
      <c r="F103" s="21" t="s">
        <v>359</v>
      </c>
      <c r="G103" s="34" t="s">
        <v>572</v>
      </c>
      <c r="H103" s="21" t="s">
        <v>371</v>
      </c>
      <c r="I103" s="21" t="s">
        <v>362</v>
      </c>
      <c r="J103" s="34" t="s">
        <v>573</v>
      </c>
    </row>
    <row r="104" ht="18.75" customHeight="1" spans="1:10">
      <c r="A104" s="220" t="s">
        <v>320</v>
      </c>
      <c r="B104" s="21" t="s">
        <v>574</v>
      </c>
      <c r="C104" s="21" t="s">
        <v>356</v>
      </c>
      <c r="D104" s="21" t="s">
        <v>357</v>
      </c>
      <c r="E104" s="34" t="s">
        <v>575</v>
      </c>
      <c r="F104" s="21" t="s">
        <v>359</v>
      </c>
      <c r="G104" s="34" t="s">
        <v>576</v>
      </c>
      <c r="H104" s="21" t="s">
        <v>386</v>
      </c>
      <c r="I104" s="21" t="s">
        <v>362</v>
      </c>
      <c r="J104" s="34" t="s">
        <v>577</v>
      </c>
    </row>
    <row r="105" ht="18.75" customHeight="1" spans="1:10">
      <c r="A105" s="220" t="s">
        <v>320</v>
      </c>
      <c r="B105" s="21" t="s">
        <v>574</v>
      </c>
      <c r="C105" s="21" t="s">
        <v>356</v>
      </c>
      <c r="D105" s="21" t="s">
        <v>357</v>
      </c>
      <c r="E105" s="34" t="s">
        <v>578</v>
      </c>
      <c r="F105" s="21" t="s">
        <v>359</v>
      </c>
      <c r="G105" s="34" t="s">
        <v>397</v>
      </c>
      <c r="H105" s="21" t="s">
        <v>361</v>
      </c>
      <c r="I105" s="21" t="s">
        <v>362</v>
      </c>
      <c r="J105" s="34" t="s">
        <v>579</v>
      </c>
    </row>
    <row r="106" ht="18.75" customHeight="1" spans="1:10">
      <c r="A106" s="220" t="s">
        <v>320</v>
      </c>
      <c r="B106" s="21" t="s">
        <v>574</v>
      </c>
      <c r="C106" s="21" t="s">
        <v>356</v>
      </c>
      <c r="D106" s="21" t="s">
        <v>367</v>
      </c>
      <c r="E106" s="34" t="s">
        <v>580</v>
      </c>
      <c r="F106" s="21" t="s">
        <v>359</v>
      </c>
      <c r="G106" s="34" t="s">
        <v>581</v>
      </c>
      <c r="H106" s="21" t="s">
        <v>371</v>
      </c>
      <c r="I106" s="21" t="s">
        <v>362</v>
      </c>
      <c r="J106" s="34" t="s">
        <v>582</v>
      </c>
    </row>
    <row r="107" ht="18.75" customHeight="1" spans="1:10">
      <c r="A107" s="220" t="s">
        <v>320</v>
      </c>
      <c r="B107" s="21" t="s">
        <v>574</v>
      </c>
      <c r="C107" s="21" t="s">
        <v>356</v>
      </c>
      <c r="D107" s="21" t="s">
        <v>367</v>
      </c>
      <c r="E107" s="34" t="s">
        <v>583</v>
      </c>
      <c r="F107" s="21" t="s">
        <v>359</v>
      </c>
      <c r="G107" s="34" t="s">
        <v>370</v>
      </c>
      <c r="H107" s="21" t="s">
        <v>371</v>
      </c>
      <c r="I107" s="21" t="s">
        <v>362</v>
      </c>
      <c r="J107" s="34" t="s">
        <v>584</v>
      </c>
    </row>
    <row r="108" ht="18.75" customHeight="1" spans="1:10">
      <c r="A108" s="220" t="s">
        <v>320</v>
      </c>
      <c r="B108" s="21" t="s">
        <v>574</v>
      </c>
      <c r="C108" s="21" t="s">
        <v>356</v>
      </c>
      <c r="D108" s="21" t="s">
        <v>375</v>
      </c>
      <c r="E108" s="34" t="s">
        <v>419</v>
      </c>
      <c r="F108" s="21" t="s">
        <v>359</v>
      </c>
      <c r="G108" s="34" t="s">
        <v>370</v>
      </c>
      <c r="H108" s="21" t="s">
        <v>371</v>
      </c>
      <c r="I108" s="21" t="s">
        <v>362</v>
      </c>
      <c r="J108" s="34" t="s">
        <v>585</v>
      </c>
    </row>
    <row r="109" ht="18.75" customHeight="1" spans="1:10">
      <c r="A109" s="220" t="s">
        <v>320</v>
      </c>
      <c r="B109" s="21" t="s">
        <v>574</v>
      </c>
      <c r="C109" s="21" t="s">
        <v>356</v>
      </c>
      <c r="D109" s="21" t="s">
        <v>375</v>
      </c>
      <c r="E109" s="34" t="s">
        <v>421</v>
      </c>
      <c r="F109" s="21" t="s">
        <v>359</v>
      </c>
      <c r="G109" s="34" t="s">
        <v>370</v>
      </c>
      <c r="H109" s="21" t="s">
        <v>371</v>
      </c>
      <c r="I109" s="21" t="s">
        <v>362</v>
      </c>
      <c r="J109" s="34" t="s">
        <v>586</v>
      </c>
    </row>
    <row r="110" ht="18.75" customHeight="1" spans="1:10">
      <c r="A110" s="220" t="s">
        <v>320</v>
      </c>
      <c r="B110" s="21" t="s">
        <v>574</v>
      </c>
      <c r="C110" s="21" t="s">
        <v>356</v>
      </c>
      <c r="D110" s="21" t="s">
        <v>378</v>
      </c>
      <c r="E110" s="34" t="s">
        <v>379</v>
      </c>
      <c r="F110" s="21" t="s">
        <v>359</v>
      </c>
      <c r="G110" s="34" t="s">
        <v>587</v>
      </c>
      <c r="H110" s="21" t="s">
        <v>371</v>
      </c>
      <c r="I110" s="21" t="s">
        <v>362</v>
      </c>
      <c r="J110" s="34" t="s">
        <v>381</v>
      </c>
    </row>
    <row r="111" ht="18.75" customHeight="1" spans="1:10">
      <c r="A111" s="220" t="s">
        <v>320</v>
      </c>
      <c r="B111" s="21" t="s">
        <v>574</v>
      </c>
      <c r="C111" s="21" t="s">
        <v>382</v>
      </c>
      <c r="D111" s="21" t="s">
        <v>383</v>
      </c>
      <c r="E111" s="34" t="s">
        <v>588</v>
      </c>
      <c r="F111" s="21" t="s">
        <v>359</v>
      </c>
      <c r="G111" s="34" t="s">
        <v>191</v>
      </c>
      <c r="H111" s="21" t="s">
        <v>371</v>
      </c>
      <c r="I111" s="21" t="s">
        <v>362</v>
      </c>
      <c r="J111" s="34" t="s">
        <v>589</v>
      </c>
    </row>
    <row r="112" ht="18.75" customHeight="1" spans="1:10">
      <c r="A112" s="220" t="s">
        <v>320</v>
      </c>
      <c r="B112" s="21" t="s">
        <v>574</v>
      </c>
      <c r="C112" s="21" t="s">
        <v>382</v>
      </c>
      <c r="D112" s="21" t="s">
        <v>383</v>
      </c>
      <c r="E112" s="34" t="s">
        <v>590</v>
      </c>
      <c r="F112" s="21" t="s">
        <v>359</v>
      </c>
      <c r="G112" s="34" t="s">
        <v>496</v>
      </c>
      <c r="H112" s="21" t="s">
        <v>371</v>
      </c>
      <c r="I112" s="21" t="s">
        <v>390</v>
      </c>
      <c r="J112" s="34" t="s">
        <v>591</v>
      </c>
    </row>
    <row r="113" ht="18.75" customHeight="1" spans="1:10">
      <c r="A113" s="220" t="s">
        <v>320</v>
      </c>
      <c r="B113" s="21" t="s">
        <v>574</v>
      </c>
      <c r="C113" s="21" t="s">
        <v>391</v>
      </c>
      <c r="D113" s="21" t="s">
        <v>392</v>
      </c>
      <c r="E113" s="34" t="s">
        <v>592</v>
      </c>
      <c r="F113" s="21" t="s">
        <v>359</v>
      </c>
      <c r="G113" s="34" t="s">
        <v>370</v>
      </c>
      <c r="H113" s="21" t="s">
        <v>371</v>
      </c>
      <c r="I113" s="21" t="s">
        <v>362</v>
      </c>
      <c r="J113" s="34" t="s">
        <v>593</v>
      </c>
    </row>
    <row r="114" ht="18.75" customHeight="1" spans="1:10">
      <c r="A114" s="220" t="s">
        <v>334</v>
      </c>
      <c r="B114" s="21" t="s">
        <v>594</v>
      </c>
      <c r="C114" s="21" t="s">
        <v>356</v>
      </c>
      <c r="D114" s="21" t="s">
        <v>357</v>
      </c>
      <c r="E114" s="34" t="s">
        <v>358</v>
      </c>
      <c r="F114" s="21" t="s">
        <v>359</v>
      </c>
      <c r="G114" s="34" t="s">
        <v>595</v>
      </c>
      <c r="H114" s="21" t="s">
        <v>361</v>
      </c>
      <c r="I114" s="21" t="s">
        <v>362</v>
      </c>
      <c r="J114" s="34" t="s">
        <v>363</v>
      </c>
    </row>
    <row r="115" ht="18.75" customHeight="1" spans="1:10">
      <c r="A115" s="220" t="s">
        <v>334</v>
      </c>
      <c r="B115" s="21" t="s">
        <v>594</v>
      </c>
      <c r="C115" s="21" t="s">
        <v>356</v>
      </c>
      <c r="D115" s="21" t="s">
        <v>357</v>
      </c>
      <c r="E115" s="34" t="s">
        <v>596</v>
      </c>
      <c r="F115" s="21" t="s">
        <v>359</v>
      </c>
      <c r="G115" s="34" t="s">
        <v>472</v>
      </c>
      <c r="H115" s="21" t="s">
        <v>361</v>
      </c>
      <c r="I115" s="21" t="s">
        <v>362</v>
      </c>
      <c r="J115" s="34" t="s">
        <v>597</v>
      </c>
    </row>
    <row r="116" ht="18.75" customHeight="1" spans="1:10">
      <c r="A116" s="220" t="s">
        <v>334</v>
      </c>
      <c r="B116" s="21" t="s">
        <v>594</v>
      </c>
      <c r="C116" s="21" t="s">
        <v>356</v>
      </c>
      <c r="D116" s="21" t="s">
        <v>367</v>
      </c>
      <c r="E116" s="34" t="s">
        <v>598</v>
      </c>
      <c r="F116" s="21" t="s">
        <v>369</v>
      </c>
      <c r="G116" s="34" t="s">
        <v>411</v>
      </c>
      <c r="H116" s="21" t="s">
        <v>371</v>
      </c>
      <c r="I116" s="21" t="s">
        <v>362</v>
      </c>
      <c r="J116" s="34" t="s">
        <v>599</v>
      </c>
    </row>
    <row r="117" ht="18.75" customHeight="1" spans="1:10">
      <c r="A117" s="220" t="s">
        <v>334</v>
      </c>
      <c r="B117" s="21" t="s">
        <v>594</v>
      </c>
      <c r="C117" s="21" t="s">
        <v>356</v>
      </c>
      <c r="D117" s="21" t="s">
        <v>375</v>
      </c>
      <c r="E117" s="34" t="s">
        <v>600</v>
      </c>
      <c r="F117" s="21" t="s">
        <v>359</v>
      </c>
      <c r="G117" s="34" t="s">
        <v>411</v>
      </c>
      <c r="H117" s="21" t="s">
        <v>371</v>
      </c>
      <c r="I117" s="21" t="s">
        <v>362</v>
      </c>
      <c r="J117" s="34" t="s">
        <v>601</v>
      </c>
    </row>
    <row r="118" ht="18.75" customHeight="1" spans="1:10">
      <c r="A118" s="220" t="s">
        <v>334</v>
      </c>
      <c r="B118" s="21" t="s">
        <v>594</v>
      </c>
      <c r="C118" s="21" t="s">
        <v>356</v>
      </c>
      <c r="D118" s="21" t="s">
        <v>378</v>
      </c>
      <c r="E118" s="34" t="s">
        <v>379</v>
      </c>
      <c r="F118" s="21" t="s">
        <v>359</v>
      </c>
      <c r="G118" s="34" t="s">
        <v>380</v>
      </c>
      <c r="H118" s="21" t="s">
        <v>371</v>
      </c>
      <c r="I118" s="21" t="s">
        <v>362</v>
      </c>
      <c r="J118" s="34" t="s">
        <v>381</v>
      </c>
    </row>
    <row r="119" ht="18.75" customHeight="1" spans="1:10">
      <c r="A119" s="220" t="s">
        <v>334</v>
      </c>
      <c r="B119" s="21" t="s">
        <v>594</v>
      </c>
      <c r="C119" s="21" t="s">
        <v>382</v>
      </c>
      <c r="D119" s="21" t="s">
        <v>383</v>
      </c>
      <c r="E119" s="34" t="s">
        <v>384</v>
      </c>
      <c r="F119" s="21" t="s">
        <v>359</v>
      </c>
      <c r="G119" s="34" t="s">
        <v>602</v>
      </c>
      <c r="H119" s="21" t="s">
        <v>386</v>
      </c>
      <c r="I119" s="21" t="s">
        <v>362</v>
      </c>
      <c r="J119" s="34" t="s">
        <v>387</v>
      </c>
    </row>
    <row r="120" ht="18.75" customHeight="1" spans="1:10">
      <c r="A120" s="220" t="s">
        <v>334</v>
      </c>
      <c r="B120" s="21" t="s">
        <v>594</v>
      </c>
      <c r="C120" s="21" t="s">
        <v>382</v>
      </c>
      <c r="D120" s="21" t="s">
        <v>383</v>
      </c>
      <c r="E120" s="34" t="s">
        <v>603</v>
      </c>
      <c r="F120" s="21" t="s">
        <v>359</v>
      </c>
      <c r="G120" s="34" t="s">
        <v>604</v>
      </c>
      <c r="H120" s="21" t="s">
        <v>371</v>
      </c>
      <c r="I120" s="21" t="s">
        <v>390</v>
      </c>
      <c r="J120" s="34" t="s">
        <v>605</v>
      </c>
    </row>
    <row r="121" ht="18.75" customHeight="1" spans="1:10">
      <c r="A121" s="220" t="s">
        <v>334</v>
      </c>
      <c r="B121" s="21" t="s">
        <v>594</v>
      </c>
      <c r="C121" s="21" t="s">
        <v>391</v>
      </c>
      <c r="D121" s="21" t="s">
        <v>392</v>
      </c>
      <c r="E121" s="34" t="s">
        <v>393</v>
      </c>
      <c r="F121" s="21" t="s">
        <v>359</v>
      </c>
      <c r="G121" s="34" t="s">
        <v>572</v>
      </c>
      <c r="H121" s="21" t="s">
        <v>371</v>
      </c>
      <c r="I121" s="21" t="s">
        <v>362</v>
      </c>
      <c r="J121" s="34" t="s">
        <v>394</v>
      </c>
    </row>
    <row r="122" ht="18.75" customHeight="1" spans="1:10">
      <c r="A122" s="220" t="s">
        <v>326</v>
      </c>
      <c r="B122" s="21" t="s">
        <v>606</v>
      </c>
      <c r="C122" s="21" t="s">
        <v>356</v>
      </c>
      <c r="D122" s="21" t="s">
        <v>357</v>
      </c>
      <c r="E122" s="34" t="s">
        <v>607</v>
      </c>
      <c r="F122" s="21" t="s">
        <v>359</v>
      </c>
      <c r="G122" s="34" t="s">
        <v>608</v>
      </c>
      <c r="H122" s="21" t="s">
        <v>401</v>
      </c>
      <c r="I122" s="21" t="s">
        <v>362</v>
      </c>
      <c r="J122" s="34" t="s">
        <v>444</v>
      </c>
    </row>
    <row r="123" ht="18.75" customHeight="1" spans="1:10">
      <c r="A123" s="220" t="s">
        <v>326</v>
      </c>
      <c r="B123" s="21" t="s">
        <v>606</v>
      </c>
      <c r="C123" s="21" t="s">
        <v>356</v>
      </c>
      <c r="D123" s="21" t="s">
        <v>357</v>
      </c>
      <c r="E123" s="34" t="s">
        <v>609</v>
      </c>
      <c r="F123" s="21" t="s">
        <v>359</v>
      </c>
      <c r="G123" s="34" t="s">
        <v>610</v>
      </c>
      <c r="H123" s="21" t="s">
        <v>401</v>
      </c>
      <c r="I123" s="21" t="s">
        <v>362</v>
      </c>
      <c r="J123" s="34" t="s">
        <v>609</v>
      </c>
    </row>
    <row r="124" ht="18.75" customHeight="1" spans="1:10">
      <c r="A124" s="220" t="s">
        <v>326</v>
      </c>
      <c r="B124" s="21" t="s">
        <v>606</v>
      </c>
      <c r="C124" s="21" t="s">
        <v>356</v>
      </c>
      <c r="D124" s="21" t="s">
        <v>367</v>
      </c>
      <c r="E124" s="34" t="s">
        <v>611</v>
      </c>
      <c r="F124" s="21" t="s">
        <v>377</v>
      </c>
      <c r="G124" s="34" t="s">
        <v>411</v>
      </c>
      <c r="H124" s="21" t="s">
        <v>371</v>
      </c>
      <c r="I124" s="21" t="s">
        <v>390</v>
      </c>
      <c r="J124" s="34" t="s">
        <v>372</v>
      </c>
    </row>
    <row r="125" ht="18.75" customHeight="1" spans="1:10">
      <c r="A125" s="220" t="s">
        <v>326</v>
      </c>
      <c r="B125" s="21" t="s">
        <v>606</v>
      </c>
      <c r="C125" s="21" t="s">
        <v>356</v>
      </c>
      <c r="D125" s="21" t="s">
        <v>367</v>
      </c>
      <c r="E125" s="34" t="s">
        <v>612</v>
      </c>
      <c r="F125" s="21" t="s">
        <v>377</v>
      </c>
      <c r="G125" s="34" t="s">
        <v>613</v>
      </c>
      <c r="H125" s="21" t="s">
        <v>371</v>
      </c>
      <c r="I125" s="21" t="s">
        <v>390</v>
      </c>
      <c r="J125" s="34" t="s">
        <v>614</v>
      </c>
    </row>
    <row r="126" ht="18.75" customHeight="1" spans="1:10">
      <c r="A126" s="220" t="s">
        <v>326</v>
      </c>
      <c r="B126" s="21" t="s">
        <v>606</v>
      </c>
      <c r="C126" s="21" t="s">
        <v>356</v>
      </c>
      <c r="D126" s="21" t="s">
        <v>375</v>
      </c>
      <c r="E126" s="34" t="s">
        <v>419</v>
      </c>
      <c r="F126" s="21" t="s">
        <v>359</v>
      </c>
      <c r="G126" s="34" t="s">
        <v>411</v>
      </c>
      <c r="H126" s="21" t="s">
        <v>371</v>
      </c>
      <c r="I126" s="21" t="s">
        <v>362</v>
      </c>
      <c r="J126" s="34" t="s">
        <v>523</v>
      </c>
    </row>
    <row r="127" ht="18.75" customHeight="1" spans="1:10">
      <c r="A127" s="220" t="s">
        <v>326</v>
      </c>
      <c r="B127" s="21" t="s">
        <v>606</v>
      </c>
      <c r="C127" s="21" t="s">
        <v>356</v>
      </c>
      <c r="D127" s="21" t="s">
        <v>375</v>
      </c>
      <c r="E127" s="34" t="s">
        <v>421</v>
      </c>
      <c r="F127" s="21" t="s">
        <v>359</v>
      </c>
      <c r="G127" s="34" t="s">
        <v>411</v>
      </c>
      <c r="H127" s="21" t="s">
        <v>371</v>
      </c>
      <c r="I127" s="21" t="s">
        <v>362</v>
      </c>
      <c r="J127" s="34" t="s">
        <v>615</v>
      </c>
    </row>
    <row r="128" ht="18.75" customHeight="1" spans="1:10">
      <c r="A128" s="220" t="s">
        <v>326</v>
      </c>
      <c r="B128" s="21" t="s">
        <v>606</v>
      </c>
      <c r="C128" s="21" t="s">
        <v>356</v>
      </c>
      <c r="D128" s="21" t="s">
        <v>378</v>
      </c>
      <c r="E128" s="34" t="s">
        <v>379</v>
      </c>
      <c r="F128" s="21" t="s">
        <v>359</v>
      </c>
      <c r="G128" s="34" t="s">
        <v>380</v>
      </c>
      <c r="H128" s="21" t="s">
        <v>371</v>
      </c>
      <c r="I128" s="21" t="s">
        <v>362</v>
      </c>
      <c r="J128" s="34" t="s">
        <v>381</v>
      </c>
    </row>
    <row r="129" ht="47" customHeight="1" spans="1:10">
      <c r="A129" s="220" t="s">
        <v>326</v>
      </c>
      <c r="B129" s="21" t="s">
        <v>606</v>
      </c>
      <c r="C129" s="21" t="s">
        <v>382</v>
      </c>
      <c r="D129" s="21" t="s">
        <v>383</v>
      </c>
      <c r="E129" s="34" t="s">
        <v>616</v>
      </c>
      <c r="F129" s="21" t="s">
        <v>377</v>
      </c>
      <c r="G129" s="34" t="s">
        <v>411</v>
      </c>
      <c r="H129" s="21" t="s">
        <v>371</v>
      </c>
      <c r="I129" s="21" t="s">
        <v>390</v>
      </c>
      <c r="J129" s="34" t="s">
        <v>617</v>
      </c>
    </row>
    <row r="130" ht="18.75" customHeight="1" spans="1:10">
      <c r="A130" s="220" t="s">
        <v>326</v>
      </c>
      <c r="B130" s="21" t="s">
        <v>606</v>
      </c>
      <c r="C130" s="21" t="s">
        <v>382</v>
      </c>
      <c r="D130" s="21" t="s">
        <v>383</v>
      </c>
      <c r="E130" s="34" t="s">
        <v>618</v>
      </c>
      <c r="F130" s="21" t="s">
        <v>377</v>
      </c>
      <c r="G130" s="34" t="s">
        <v>437</v>
      </c>
      <c r="H130" s="21" t="s">
        <v>371</v>
      </c>
      <c r="I130" s="21" t="s">
        <v>390</v>
      </c>
      <c r="J130" s="34" t="s">
        <v>619</v>
      </c>
    </row>
    <row r="131" ht="18.75" customHeight="1" spans="1:10">
      <c r="A131" s="220" t="s">
        <v>326</v>
      </c>
      <c r="B131" s="21" t="s">
        <v>606</v>
      </c>
      <c r="C131" s="21" t="s">
        <v>391</v>
      </c>
      <c r="D131" s="21" t="s">
        <v>392</v>
      </c>
      <c r="E131" s="34" t="s">
        <v>393</v>
      </c>
      <c r="F131" s="21" t="s">
        <v>377</v>
      </c>
      <c r="G131" s="34" t="s">
        <v>411</v>
      </c>
      <c r="H131" s="21" t="s">
        <v>371</v>
      </c>
      <c r="I131" s="21" t="s">
        <v>390</v>
      </c>
      <c r="J131" s="34" t="s">
        <v>394</v>
      </c>
    </row>
  </sheetData>
  <mergeCells count="34">
    <mergeCell ref="A2:J2"/>
    <mergeCell ref="A3:H3"/>
    <mergeCell ref="A8:A16"/>
    <mergeCell ref="A17:A23"/>
    <mergeCell ref="A24:A32"/>
    <mergeCell ref="A33:A38"/>
    <mergeCell ref="A39:A43"/>
    <mergeCell ref="A44:A49"/>
    <mergeCell ref="A50:A57"/>
    <mergeCell ref="A58:A62"/>
    <mergeCell ref="A63:A72"/>
    <mergeCell ref="A73:A83"/>
    <mergeCell ref="A84:A94"/>
    <mergeCell ref="A95:A99"/>
    <mergeCell ref="A100:A103"/>
    <mergeCell ref="A104:A113"/>
    <mergeCell ref="A114:A121"/>
    <mergeCell ref="A122:A131"/>
    <mergeCell ref="B8:B16"/>
    <mergeCell ref="B17:B23"/>
    <mergeCell ref="B24:B32"/>
    <mergeCell ref="B33:B38"/>
    <mergeCell ref="B39:B43"/>
    <mergeCell ref="B44:B49"/>
    <mergeCell ref="B50:B57"/>
    <mergeCell ref="B58:B62"/>
    <mergeCell ref="B63:B72"/>
    <mergeCell ref="B73:B83"/>
    <mergeCell ref="B84:B94"/>
    <mergeCell ref="B95:B99"/>
    <mergeCell ref="B100:B103"/>
    <mergeCell ref="B104:B113"/>
    <mergeCell ref="B114:B121"/>
    <mergeCell ref="B122:B13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2025-03-06T12:26:00Z</dcterms:created>
  <dcterms:modified xsi:type="dcterms:W3CDTF">2025-03-13T01:13:37Z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D5072604EF4844198421CC77270E9059_12</vt:lpwstr>
  </property>
  <property fmtid="{D5CDD505-2E9C-101B-9397-08002B2CF9AE}" pid="3" name="KSOProductBuildVer">
    <vt:lpwstr>2052-12.1.0.20305</vt:lpwstr>
  </property>
</Properties>
</file>