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支出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<sst xmlns="http://schemas.openxmlformats.org/spreadsheetml/2006/main" count="1517" uniqueCount="491">
  <si>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</si>
  <si>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</si>
  <si>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</si>
  <si>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</si>
  <si>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</si>
  <si>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</si>
  <si>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</si>
  <si>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</si>
  <si>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</si>
  <si>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</si>
  <si>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</si>
  <si>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</si>
  <si>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</si>
  <si>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</si>
  <si>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</si>
  <si>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</si>
  <si>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</si>
  <si>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</si>
  <si>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</si>
  <si>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</si>
  <si>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</si>
  <si>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</si>
  <si>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</si>
  <si>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</si>
  <si>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</si>
  <si>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</si>
  <si>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</si>
  <si>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</si>
  <si>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</si>
  <si>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</si>
  <si>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</si>
  <si>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</si>
  <si>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</si>
  <si>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</si>
  <si>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</si>
  <si>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</si>
  <si>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</si>
  <si>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</si>
  <si>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</si>
  <si>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</si>
  <si>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</si>
  <si>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</si>
  <si>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</si>
  <si>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</si>
  <si>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</si>
  <si>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</si>
  <si>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</si>
  <si>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</si>
  <si>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</si>
  <si>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</si>
  <si>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</si>
  <si>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</si>
  <si>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</si>
  <si>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</si>
  <si>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</si>
  <si>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</si>
  <si>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</si>
  <si>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</si>
  <si>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</si>
  <si>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</si>
  <si>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</si>
  <si>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</si>
  <si>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</si>
  <si>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</si>
  <si>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</si>
  <si>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</si>
  <si>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</si>
  <si>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</si>
  <si>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</si>
  <si>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</si>
  <si>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</t>
  </si>
  <si>
    <t>双江拉祜族佤族布朗族傣族自治县住房和城乡建设局</t>
  </si>
  <si>
    <t>120001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</si>
  <si>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</si>
  <si>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</si>
  <si>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</si>
  <si>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</si>
  <si>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</si>
  <si>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</si>
  <si>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</si>
  <si>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</si>
  <si>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</si>
  <si>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</si>
  <si>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</si>
  <si>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</si>
  <si>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</si>
  <si>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</si>
  <si>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</si>
  <si>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</si>
  <si>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</si>
  <si>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</si>
  <si>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</si>
  <si>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</si>
  <si>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</si>
  <si>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</si>
  <si>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</si>
  <si>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</si>
  <si>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</si>
  <si>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</si>
  <si>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</si>
  <si>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</si>
  <si>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</si>
  <si>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</si>
  <si>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</si>
  <si>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</si>
  <si>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</si>
  <si>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</si>
  <si>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</si>
  <si>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</si>
  <si>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</si>
  <si>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</si>
  <si>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</si>
  <si>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</si>
  <si>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</si>
  <si>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</si>
  <si>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</si>
  <si>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</si>
  <si>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</si>
  <si>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</si>
  <si>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</si>
  <si>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</si>
  <si>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</si>
  <si>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</si>
  <si>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</si>
  <si>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</si>
  <si>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</si>
  <si>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</si>
  <si>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</si>
  <si>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</si>
  <si>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</si>
  <si>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</si>
  <si>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</si>
  <si>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</si>
  <si>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</si>
  <si>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</si>
  <si>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21208</t>
  </si>
  <si>
    <t>国有土地使用权出让收入安排的支出</t>
  </si>
  <si>
    <t>2120803</t>
  </si>
  <si>
    <t>城市建设支出</t>
  </si>
  <si>
    <t>2120810</t>
  </si>
  <si>
    <t>棚户区改造支出</t>
  </si>
  <si>
    <t>21298</t>
  </si>
  <si>
    <t>超长期特别国债安排的支出</t>
  </si>
  <si>
    <t>2129899</t>
  </si>
  <si>
    <t>其他城乡社区支出</t>
  </si>
  <si>
    <t>221</t>
  </si>
  <si>
    <t>住房保障支出</t>
  </si>
  <si>
    <t>22101</t>
  </si>
  <si>
    <t>保障性安居工程支出</t>
  </si>
  <si>
    <t>2210105</t>
  </si>
  <si>
    <t>农村危房改造</t>
  </si>
  <si>
    <t>2210108</t>
  </si>
  <si>
    <t>老旧小区改造</t>
  </si>
  <si>
    <t>2210111</t>
  </si>
  <si>
    <t>配租型住房保障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</si>
  <si>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</si>
  <si>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</si>
  <si>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</si>
  <si>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</si>
  <si>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</si>
  <si>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</si>
  <si>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</si>
  <si>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</si>
  <si>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</si>
  <si>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</si>
  <si>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</si>
  <si>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</si>
  <si>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</si>
  <si>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</si>
  <si>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</si>
  <si>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</si>
  <si>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</si>
  <si>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</si>
  <si>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</si>
  <si>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</si>
  <si>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</si>
  <si>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</si>
  <si>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</si>
  <si>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</si>
  <si>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</si>
  <si>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</si>
  <si>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</si>
  <si>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</si>
  <si>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</si>
  <si>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</si>
  <si>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</si>
  <si>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</si>
  <si>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</si>
  <si>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</si>
  <si>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</si>
  <si>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</si>
  <si>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</si>
  <si>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</si>
  <si>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</si>
  <si>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</si>
  <si>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</si>
  <si>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</si>
  <si>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</si>
  <si>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</si>
  <si>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</si>
  <si>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</si>
  <si>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</si>
  <si>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</si>
  <si>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</si>
  <si>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</si>
  <si>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</si>
  <si>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</si>
  <si>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</si>
  <si>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</si>
  <si>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</si>
  <si>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</si>
  <si>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</si>
  <si>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</si>
  <si>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</si>
  <si>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</si>
  <si>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</si>
  <si>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</si>
  <si>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</si>
  <si>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</si>
  <si>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</si>
  <si>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</si>
  <si>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</si>
  <si>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</si>
  <si>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</si>
  <si>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</si>
  <si>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</si>
  <si>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</si>
  <si>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</si>
  <si>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</si>
  <si>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</si>
  <si>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</si>
  <si>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</si>
  <si>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</si>
  <si>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</si>
  <si>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</si>
  <si>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</si>
  <si>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</si>
  <si>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</si>
  <si>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530925210000000001001</t>
  </si>
  <si>
    <t>行政人员工资支出</t>
  </si>
  <si>
    <t>30101</t>
  </si>
  <si>
    <t>基本工资</t>
  </si>
  <si>
    <t>530925210000000001002</t>
  </si>
  <si>
    <t>事业人员工资支出</t>
  </si>
  <si>
    <t>30102</t>
  </si>
  <si>
    <t>津贴补贴</t>
  </si>
  <si>
    <t>530925231100001427162</t>
  </si>
  <si>
    <t>绩效考核奖励（2017年提高标准部分）</t>
  </si>
  <si>
    <t>30103</t>
  </si>
  <si>
    <t>奖金</t>
  </si>
  <si>
    <t>30107</t>
  </si>
  <si>
    <t>绩效工资</t>
  </si>
  <si>
    <t>530925231100001427194</t>
  </si>
  <si>
    <t>绩效工资（2017年提高标准部分）</t>
  </si>
  <si>
    <t>530925210000000001003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</si>
  <si>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</si>
  <si>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</si>
  <si>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</si>
  <si>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</si>
  <si>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</si>
  <si>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</si>
  <si>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</si>
  <si>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</si>
  <si>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</si>
  <si>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</si>
  <si>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</si>
  <si>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</si>
  <si>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</si>
  <si>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530925210000000001004</t>
  </si>
  <si>
    <t>30113</t>
  </si>
  <si>
    <t>530925231100001427164</t>
  </si>
  <si>
    <t>编制外长聘人员支出</t>
  </si>
  <si>
    <t>30199</t>
  </si>
  <si>
    <t>其他工资福利支出</t>
  </si>
  <si>
    <t>530925210000000001008</t>
  </si>
  <si>
    <t>30217</t>
  </si>
  <si>
    <t>530925210000000001012</t>
  </si>
  <si>
    <t>一般公用经费</t>
  </si>
  <si>
    <t>30207</t>
  </si>
  <si>
    <t>邮电费</t>
  </si>
  <si>
    <t>30201</t>
  </si>
  <si>
    <t>办公费</t>
  </si>
  <si>
    <t>30211</t>
  </si>
  <si>
    <t>差旅费</t>
  </si>
  <si>
    <t>530925210000000001011</t>
  </si>
  <si>
    <t>退休人员公用经费</t>
  </si>
  <si>
    <t>30299</t>
  </si>
  <si>
    <t>其他商品和服务支出</t>
  </si>
  <si>
    <t>530925210000000003009</t>
  </si>
  <si>
    <t>工会经费</t>
  </si>
  <si>
    <t>30228</t>
  </si>
  <si>
    <t>530925210000000001007</t>
  </si>
  <si>
    <t>公务用车运行维护费</t>
  </si>
  <si>
    <t>30231</t>
  </si>
  <si>
    <t>530925210000000001009</t>
  </si>
  <si>
    <t>行政人员公务交通补贴</t>
  </si>
  <si>
    <t>30239</t>
  </si>
  <si>
    <t>其他交通费用</t>
  </si>
  <si>
    <t>530925251100003776218</t>
  </si>
  <si>
    <t>残疾人就业保障金</t>
  </si>
  <si>
    <t>530925241100002321030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</si>
  <si>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</si>
  <si>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</si>
  <si>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</si>
  <si>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</si>
  <si>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</si>
  <si>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</si>
  <si>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</si>
  <si>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</si>
  <si>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</si>
  <si>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</si>
  <si>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2024年城市排水防涝建设项目前期费资金</t>
  </si>
  <si>
    <t>事业发展类</t>
  </si>
  <si>
    <t>530925241100002995086</t>
  </si>
  <si>
    <t>30905</t>
  </si>
  <si>
    <t>基础设施建设</t>
  </si>
  <si>
    <t>2024年农村危房改造补助资金</t>
  </si>
  <si>
    <t>民生类</t>
  </si>
  <si>
    <t>530925241100003025827</t>
  </si>
  <si>
    <t>31005</t>
  </si>
  <si>
    <t>2024年农村危房改造贷款贴息和风险补偿补助资金</t>
  </si>
  <si>
    <t>530925241100003034109</t>
  </si>
  <si>
    <t>2024年世纪广场片区燃气管道等老化更新改造项目前期费资金</t>
  </si>
  <si>
    <t>530925241100002995092</t>
  </si>
  <si>
    <t>保障性租赁住房</t>
  </si>
  <si>
    <t>530925241100002679769</t>
  </si>
  <si>
    <t>城市供水管网漏损修复建设项目前期费资金</t>
  </si>
  <si>
    <t>530925241100002995100</t>
  </si>
  <si>
    <t>党建工作经费及党组织书记工作补贴资金</t>
  </si>
  <si>
    <t>530925241100002344541</t>
  </si>
  <si>
    <t>530925241100003039464</t>
  </si>
  <si>
    <t>省级示范村项目补助资金</t>
  </si>
  <si>
    <t>530925251100003751123</t>
  </si>
  <si>
    <t>市政建设及住房保障管理补助资金</t>
  </si>
  <si>
    <t>530925241100002284440</t>
  </si>
  <si>
    <t>31002</t>
  </si>
  <si>
    <t>办公设备购置</t>
  </si>
  <si>
    <t>31022</t>
  </si>
  <si>
    <t>无形资产购置</t>
  </si>
  <si>
    <t>双江县垃圾处理场渗滤液处理补助资金</t>
  </si>
  <si>
    <t>530925251100003760024</t>
  </si>
  <si>
    <t>双江县棚户区改造项目资金</t>
  </si>
  <si>
    <t>530925251100004107003</t>
  </si>
  <si>
    <t>双江县县城污水处理费补助资金</t>
  </si>
  <si>
    <t>530925241100002268997</t>
  </si>
  <si>
    <t>30205</t>
  </si>
  <si>
    <t>水费</t>
  </si>
  <si>
    <t>双江自治县城乡基础设施建设项目资金</t>
  </si>
  <si>
    <t>530925251100004106292</t>
  </si>
  <si>
    <t>双江自治县水污染治理设施建设提标改造项目资金</t>
  </si>
  <si>
    <t>专项业务类</t>
  </si>
  <si>
    <t>530925241100003284702</t>
  </si>
  <si>
    <t>租赁补贴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</si>
  <si>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</si>
  <si>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</si>
  <si>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</si>
  <si>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</si>
  <si>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</si>
  <si>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</si>
  <si>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</si>
  <si>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</si>
  <si>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</si>
  <si>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</si>
  <si>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</si>
  <si>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省、市人民政府下达双江县人民政府的主要污染物总量减排任务，确保污水处理厂生产稳定运行，出水水质稳定达标排放，力争完成年度主要污染物总量减排目标任务，并将双江县污水处理厂提标升级改造工程建设完成，将处理后的出水排放标准从现有的一级B标准提升至一级A标准。</t>
  </si>
  <si>
    <t>产出指标</t>
  </si>
  <si>
    <t>数量指标</t>
  </si>
  <si>
    <t>污水处理费</t>
  </si>
  <si>
    <t>=</t>
  </si>
  <si>
    <t>元</t>
  </si>
  <si>
    <t>定量指标</t>
  </si>
  <si>
    <t>质量指标</t>
  </si>
  <si>
    <t>出水水质稳定达标排放</t>
  </si>
  <si>
    <t>100</t>
  </si>
  <si>
    <t>%</t>
  </si>
  <si>
    <t>定性指标</t>
  </si>
  <si>
    <t>时效指标</t>
  </si>
  <si>
    <t>按时支付污水处理费</t>
  </si>
  <si>
    <t>效益指标</t>
  </si>
  <si>
    <t>生态效益</t>
  </si>
  <si>
    <t>达标排放，改善河流水质</t>
  </si>
  <si>
    <t>满意度指标</t>
  </si>
  <si>
    <t>服务对象满意度</t>
  </si>
  <si>
    <t>居民满意度</t>
  </si>
  <si>
    <t>&gt;=</t>
  </si>
  <si>
    <t>85</t>
  </si>
  <si>
    <t>归还省级示范村项目资金。</t>
  </si>
  <si>
    <t>归还的本金和利息</t>
  </si>
  <si>
    <t>97</t>
  </si>
  <si>
    <t>万元</t>
  </si>
  <si>
    <t>足额归还</t>
  </si>
  <si>
    <t>及时归还</t>
  </si>
  <si>
    <t>社会效益</t>
  </si>
  <si>
    <t>提高农村村容村貌</t>
  </si>
  <si>
    <t>群众满意度</t>
  </si>
  <si>
    <t>主要实施县城道路、桥梁、绿化、灯光亮化、垃圾填埋场、供排水和乡镇污水处理站建设等项目。</t>
  </si>
  <si>
    <t>资金到位数额</t>
  </si>
  <si>
    <t>155.5</t>
  </si>
  <si>
    <t>项目验收合格率</t>
  </si>
  <si>
    <t>开工目标完成率</t>
  </si>
  <si>
    <t>提高城乡总体服务功能</t>
  </si>
  <si>
    <t>年处理渗滤液20000吨，垃圾覆膜18000平方米。</t>
  </si>
  <si>
    <t>处理渗滤液数量</t>
  </si>
  <si>
    <t>20000</t>
  </si>
  <si>
    <t>吨</t>
  </si>
  <si>
    <t>垃圾覆膜数量</t>
  </si>
  <si>
    <t>18000</t>
  </si>
  <si>
    <t>平方米</t>
  </si>
  <si>
    <t>验收合格率</t>
  </si>
  <si>
    <t>达到国家环保相关标准和要求</t>
  </si>
  <si>
    <t>支付党建工作经费及党组织书记工作补贴。</t>
  </si>
  <si>
    <t>党组织工作经费</t>
  </si>
  <si>
    <t>13000</t>
  </si>
  <si>
    <t>党组织书记工作补贴</t>
  </si>
  <si>
    <t>1200</t>
  </si>
  <si>
    <t>党员培训费</t>
  </si>
  <si>
    <t>及时支付工作经费</t>
  </si>
  <si>
    <t>提高党建工作科学化水平</t>
  </si>
  <si>
    <t>党员满意度</t>
  </si>
  <si>
    <t>实施2018年和2023年棚户区改造，并完善配套基础设施建设。</t>
  </si>
  <si>
    <t>44.5</t>
  </si>
  <si>
    <t>提高居民幸福感</t>
  </si>
  <si>
    <t>为保障单位各项工作的正常运转，支付必要的办公费、邮电费、差旅费、水电费等。</t>
  </si>
  <si>
    <t>开展工作所需经费</t>
  </si>
  <si>
    <t>600000</t>
  </si>
  <si>
    <t>工作质量得到保障</t>
  </si>
  <si>
    <t>按时支付办公经费</t>
  </si>
  <si>
    <t>服务水平得到提升</t>
  </si>
  <si>
    <t>有效得到提升</t>
  </si>
  <si>
    <t>90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</si>
  <si>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</si>
  <si>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</si>
  <si>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</si>
  <si>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</si>
  <si>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</si>
  <si>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</si>
  <si>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</si>
  <si>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</si>
  <si>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</si>
  <si>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</si>
  <si>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</si>
  <si>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</si>
  <si>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</si>
  <si>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</si>
  <si>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油料费</t>
  </si>
  <si>
    <t>车辆加油、添加燃料服务</t>
  </si>
  <si>
    <t>份</t>
  </si>
  <si>
    <t>车辆维修和保养费</t>
  </si>
  <si>
    <t>车辆维修和保养服务</t>
  </si>
  <si>
    <t>保险费</t>
  </si>
  <si>
    <t>机动车保险服务</t>
  </si>
  <si>
    <t>多功能一体机</t>
  </si>
  <si>
    <t>台</t>
  </si>
  <si>
    <t>国产电脑软件</t>
  </si>
  <si>
    <t>基础软件</t>
  </si>
  <si>
    <t>套</t>
  </si>
  <si>
    <t>台式电脑</t>
  </si>
  <si>
    <t>台式计算机</t>
  </si>
  <si>
    <t>预算08表</t>
  </si>
  <si>
    <t>政府购买服务项目</t>
  </si>
  <si>
    <t>政府购买服务目录</t>
  </si>
  <si>
    <t>注：本年度无政府购买服务预算，故此表为空表。</t>
  </si>
  <si>
    <t>预算09-1表</t>
  </si>
  <si>
    <t>单位名称（项目）</t>
  </si>
  <si>
    <t>地区</t>
  </si>
  <si>
    <t>政府性基金</t>
  </si>
  <si>
    <t>-</t>
  </si>
  <si>
    <t>注：本年度无县对下转移支付预算，故此表为空表。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</si>
  <si>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</si>
  <si>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</si>
  <si>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</si>
  <si>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</si>
  <si>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</si>
  <si>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</si>
  <si>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</si>
  <si>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</si>
  <si>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</si>
  <si>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</si>
  <si>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A02020400多功能一体机</t>
  </si>
  <si>
    <t xml:space="preserve">A02020400多功能一体机 </t>
  </si>
  <si>
    <t>A02010105台式计算机</t>
  </si>
  <si>
    <t>无形资产</t>
  </si>
  <si>
    <t>A08060301基础软件</t>
  </si>
  <si>
    <t>预算11表</t>
  </si>
  <si>
    <t>上级补助</t>
  </si>
  <si>
    <t>注：本年度无中央和省、市转移支付补助项目支出预算，故此表为空表。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</si>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</sst>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3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6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3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right" vertical="center"/>
      <protection locked="0"/>
    </xf>
    <xf numFmtId="0" fontId="9" fillId="0" borderId="0" xfId="0" applyFont="1">
      <alignment vertical="top"/>
      <protection locked="0"/>
    </xf>
    <xf numFmtId="0" fontId="2" fillId="0" borderId="0" xfId="0" applyFont="1">
      <alignment vertical="top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  <protection locked="0"/>
    </xf>
    <xf numFmtId="180" fontId="9" fillId="0" borderId="7" xfId="56" applyNumberFormat="1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>
      <alignment horizontal="right" vertical="center"/>
      <protection locked="0"/>
    </xf>
    <xf numFmtId="176" fontId="9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2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9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49" fontId="7" fillId="0" borderId="9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 indent="1"/>
      <protection locked="0"/>
    </xf>
    <xf numFmtId="0" fontId="6" fillId="0" borderId="9" xfId="0" applyFont="1" applyBorder="1" applyAlignment="1">
      <alignment horizontal="left" vertical="center" wrapText="1" indent="1"/>
      <protection locked="0"/>
    </xf>
    <xf numFmtId="0" fontId="6" fillId="0" borderId="9" xfId="0" applyFont="1" applyBorder="1" applyAlignment="1">
      <alignment horizontal="left" vertical="center" wrapText="1" indent="2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21" fillId="0" borderId="7" xfId="0" applyNumberFormat="1" applyFont="1" applyBorder="1" applyAlignment="1" applyProtection="1">
      <alignment horizontal="right" vertical="center"/>
    </xf>
    <xf numFmtId="176" fontId="21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2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9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176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9" fillId="0" borderId="7" xfId="0" applyFont="1" applyBorder="1" applyAlignment="1">
      <alignment horizontal="left" vertical="center" wrapText="1" indent="1"/>
      <protection locked="0"/>
    </xf>
    <xf numFmtId="0" fontId="9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26" fillId="0" borderId="0" xfId="0" applyFont="1" applyProtection="1">
      <alignment vertical="top"/>
    </xf>
    <xf numFmtId="0" fontId="29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2" fillId="0" borderId="6" xfId="0" applyFont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2" fillId="0" borderId="6" xfId="0" applyFont="1" applyBorder="1" applyAlignment="1">
      <alignment horizontal="center" vertical="center"/>
      <protection locked="0"/>
    </xf>
    <xf numFmtId="0" fontId="9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A23" sqref="A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3" t="s">
        <v>0</v>
      </c>
    </row>
    <row r="3" ht="36" customHeight="1" spans="1:4">
      <c r="A3" s="6" t="str">
        <f>"2025"&amp;"年部门财务收支预算总表"</f>
        <v>2025年部门财务收支预算总表</v>
      </c>
      <c r="B3" s="227"/>
      <c r="C3" s="227"/>
      <c r="D3" s="227"/>
    </row>
    <row r="4" ht="18.75" customHeight="1" spans="1:4">
      <c r="A4" s="46" t="str">
        <f>"单位名称："&amp;"双江拉祜族佤族布朗族傣族自治县住房和城乡建设局"</f>
        <v>单位名称：双江拉祜族佤族布朗族傣族自治县住房和城乡建设局</v>
      </c>
      <c r="B4" s="228"/>
      <c r="C4" s="228"/>
      <c r="D4" s="43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53" t="s">
        <v>6</v>
      </c>
      <c r="B8" s="24">
        <v>15602871.55</v>
      </c>
      <c r="C8" s="153" t="s">
        <v>7</v>
      </c>
      <c r="D8" s="24">
        <v>15400</v>
      </c>
    </row>
    <row r="9" ht="18.75" customHeight="1" spans="1:4">
      <c r="A9" s="153" t="s">
        <v>8</v>
      </c>
      <c r="B9" s="24">
        <v>2000000</v>
      </c>
      <c r="C9" s="153" t="s">
        <v>9</v>
      </c>
      <c r="D9" s="24"/>
    </row>
    <row r="10" ht="18.75" customHeight="1" spans="1:4">
      <c r="A10" s="153" t="s">
        <v>10</v>
      </c>
      <c r="B10" s="24"/>
      <c r="C10" s="153" t="s">
        <v>11</v>
      </c>
      <c r="D10" s="24"/>
    </row>
    <row r="11" ht="18.75" customHeight="1" spans="1:4">
      <c r="A11" s="153" t="s">
        <v>12</v>
      </c>
      <c r="B11" s="24"/>
      <c r="C11" s="153" t="s">
        <v>13</v>
      </c>
      <c r="D11" s="24"/>
    </row>
    <row r="12" ht="18.75" customHeight="1" spans="1:4">
      <c r="A12" s="229" t="s">
        <v>14</v>
      </c>
      <c r="B12" s="24"/>
      <c r="C12" s="185" t="s">
        <v>15</v>
      </c>
      <c r="D12" s="24"/>
    </row>
    <row r="13" ht="18.75" customHeight="1" spans="1:4">
      <c r="A13" s="188" t="s">
        <v>16</v>
      </c>
      <c r="B13" s="24"/>
      <c r="C13" s="187" t="s">
        <v>17</v>
      </c>
      <c r="D13" s="24"/>
    </row>
    <row r="14" ht="18.75" customHeight="1" spans="1:4">
      <c r="A14" s="188" t="s">
        <v>18</v>
      </c>
      <c r="B14" s="24"/>
      <c r="C14" s="187" t="s">
        <v>19</v>
      </c>
      <c r="D14" s="24"/>
    </row>
    <row r="15" ht="18.75" customHeight="1" spans="1:4">
      <c r="A15" s="188" t="s">
        <v>20</v>
      </c>
      <c r="B15" s="24"/>
      <c r="C15" s="187" t="s">
        <v>21</v>
      </c>
      <c r="D15" s="24">
        <v>1297978.16</v>
      </c>
    </row>
    <row r="16" ht="18.75" customHeight="1" spans="1:4">
      <c r="A16" s="188" t="s">
        <v>22</v>
      </c>
      <c r="B16" s="24"/>
      <c r="C16" s="187" t="s">
        <v>23</v>
      </c>
      <c r="D16" s="24">
        <v>308699.89</v>
      </c>
    </row>
    <row r="17" ht="18.75" customHeight="1" spans="1:4">
      <c r="A17" s="188" t="s">
        <v>24</v>
      </c>
      <c r="B17" s="24"/>
      <c r="C17" s="188" t="s">
        <v>25</v>
      </c>
      <c r="D17" s="24"/>
    </row>
    <row r="18" ht="18.75" customHeight="1" spans="1:4">
      <c r="A18" s="188" t="s">
        <v>26</v>
      </c>
      <c r="B18" s="24"/>
      <c r="C18" s="188" t="s">
        <v>27</v>
      </c>
      <c r="D18" s="24">
        <v>73443139.7</v>
      </c>
    </row>
    <row r="19" ht="18.75" customHeight="1" spans="1:4">
      <c r="A19" s="189" t="s">
        <v>26</v>
      </c>
      <c r="B19" s="24"/>
      <c r="C19" s="187" t="s">
        <v>28</v>
      </c>
      <c r="D19" s="24"/>
    </row>
    <row r="20" ht="18.75" customHeight="1" spans="1:4">
      <c r="A20" s="189" t="s">
        <v>26</v>
      </c>
      <c r="B20" s="24"/>
      <c r="C20" s="187" t="s">
        <v>29</v>
      </c>
      <c r="D20" s="24"/>
    </row>
    <row r="21" ht="18.75" customHeight="1" spans="1:4">
      <c r="A21" s="189" t="s">
        <v>26</v>
      </c>
      <c r="B21" s="24"/>
      <c r="C21" s="187" t="s">
        <v>30</v>
      </c>
      <c r="D21" s="24"/>
    </row>
    <row r="22" ht="18.75" customHeight="1" spans="1:4">
      <c r="A22" s="189" t="s">
        <v>26</v>
      </c>
      <c r="B22" s="24"/>
      <c r="C22" s="187" t="s">
        <v>31</v>
      </c>
      <c r="D22" s="24"/>
    </row>
    <row r="23" ht="18.75" customHeight="1" spans="1:4">
      <c r="A23" s="189" t="s">
        <v>26</v>
      </c>
      <c r="B23" s="24"/>
      <c r="C23" s="187" t="s">
        <v>32</v>
      </c>
      <c r="D23" s="24"/>
    </row>
    <row r="24" ht="18.75" customHeight="1" spans="1:4">
      <c r="A24" s="189" t="s">
        <v>26</v>
      </c>
      <c r="B24" s="24"/>
      <c r="C24" s="187" t="s">
        <v>33</v>
      </c>
      <c r="D24" s="24"/>
    </row>
    <row r="25" ht="18.75" customHeight="1" spans="1:4">
      <c r="A25" s="189" t="s">
        <v>26</v>
      </c>
      <c r="B25" s="24"/>
      <c r="C25" s="187" t="s">
        <v>34</v>
      </c>
      <c r="D25" s="24"/>
    </row>
    <row r="26" ht="18.75" customHeight="1" spans="1:4">
      <c r="A26" s="189" t="s">
        <v>26</v>
      </c>
      <c r="B26" s="24"/>
      <c r="C26" s="187" t="s">
        <v>35</v>
      </c>
      <c r="D26" s="24">
        <v>34360993.8</v>
      </c>
    </row>
    <row r="27" ht="18.75" customHeight="1" spans="1:4">
      <c r="A27" s="189" t="s">
        <v>26</v>
      </c>
      <c r="B27" s="24"/>
      <c r="C27" s="187" t="s">
        <v>36</v>
      </c>
      <c r="D27" s="24"/>
    </row>
    <row r="28" ht="18.75" customHeight="1" spans="1:4">
      <c r="A28" s="189" t="s">
        <v>26</v>
      </c>
      <c r="B28" s="24"/>
      <c r="C28" s="187" t="s">
        <v>37</v>
      </c>
      <c r="D28" s="24"/>
    </row>
    <row r="29" ht="18.75" customHeight="1" spans="1:4">
      <c r="A29" s="189" t="s">
        <v>26</v>
      </c>
      <c r="B29" s="24"/>
      <c r="C29" s="187" t="s">
        <v>38</v>
      </c>
      <c r="D29" s="24"/>
    </row>
    <row r="30" ht="18.75" customHeight="1" spans="1:4">
      <c r="A30" s="189" t="s">
        <v>26</v>
      </c>
      <c r="B30" s="24"/>
      <c r="C30" s="187" t="s">
        <v>39</v>
      </c>
      <c r="D30" s="24"/>
    </row>
    <row r="31" ht="18.75" customHeight="1" spans="1:4">
      <c r="A31" s="190" t="s">
        <v>26</v>
      </c>
      <c r="B31" s="24"/>
      <c r="C31" s="188" t="s">
        <v>40</v>
      </c>
      <c r="D31" s="24"/>
    </row>
    <row r="32" ht="18.75" customHeight="1" spans="1:4">
      <c r="A32" s="190" t="s">
        <v>26</v>
      </c>
      <c r="B32" s="24"/>
      <c r="C32" s="188" t="s">
        <v>41</v>
      </c>
      <c r="D32" s="24"/>
    </row>
    <row r="33" ht="18.75" customHeight="1" spans="1:4">
      <c r="A33" s="190" t="s">
        <v>26</v>
      </c>
      <c r="B33" s="24"/>
      <c r="C33" s="188" t="s">
        <v>42</v>
      </c>
      <c r="D33" s="24"/>
    </row>
    <row r="34" ht="18.75" customHeight="1" spans="1:4">
      <c r="A34" s="230"/>
      <c r="B34" s="191"/>
      <c r="C34" s="188" t="s">
        <v>43</v>
      </c>
      <c r="D34" s="24"/>
    </row>
    <row r="35" ht="18.75" customHeight="1" spans="1:4">
      <c r="A35" s="230" t="s">
        <v>44</v>
      </c>
      <c r="B35" s="191">
        <f>SUM(B8:B12)</f>
        <v>17602871.55</v>
      </c>
      <c r="C35" s="231" t="s">
        <v>45</v>
      </c>
      <c r="D35" s="191">
        <v>109426211.55</v>
      </c>
    </row>
    <row r="36" ht="18.75" customHeight="1" spans="1:4">
      <c r="A36" s="232" t="s">
        <v>46</v>
      </c>
      <c r="B36" s="24">
        <v>91823340</v>
      </c>
      <c r="C36" s="153" t="s">
        <v>47</v>
      </c>
      <c r="D36" s="24"/>
    </row>
    <row r="37" ht="18.75" customHeight="1" spans="1:4">
      <c r="A37" s="232" t="s">
        <v>48</v>
      </c>
      <c r="B37" s="24">
        <v>91823340</v>
      </c>
      <c r="C37" s="153" t="s">
        <v>48</v>
      </c>
      <c r="D37" s="24"/>
    </row>
    <row r="38" ht="18.75" customHeight="1" spans="1:4">
      <c r="A38" s="232" t="s">
        <v>49</v>
      </c>
      <c r="B38" s="24">
        <f>B36-B37</f>
        <v>0</v>
      </c>
      <c r="C38" s="153" t="s">
        <v>50</v>
      </c>
      <c r="D38" s="24"/>
    </row>
    <row r="39" ht="18.75" customHeight="1" spans="1:4">
      <c r="A39" s="233" t="s">
        <v>51</v>
      </c>
      <c r="B39" s="191">
        <f t="shared" ref="B39:D39" si="1">B35+B36</f>
        <v>109426211.55</v>
      </c>
      <c r="C39" s="231" t="s">
        <v>52</v>
      </c>
      <c r="D39" s="191">
        <f t="shared" si="1"/>
        <v>109426211.55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6"/>
  <sheetViews>
    <sheetView showZeros="0" workbookViewId="0">
      <pane ySplit="1" topLeftCell="A2" activePane="bottomLeft" state="frozen"/>
      <selection/>
      <selection pane="bottomLeft" activeCell="A25" sqref="A2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9">
        <v>1</v>
      </c>
      <c r="B2" s="120">
        <v>0</v>
      </c>
      <c r="C2" s="119">
        <v>1</v>
      </c>
      <c r="D2" s="121"/>
      <c r="E2" s="121"/>
      <c r="F2" s="43" t="s">
        <v>430</v>
      </c>
    </row>
    <row r="3" ht="32.25" customHeight="1" spans="1:6">
      <c r="A3" s="122" t="str">
        <f>"2025"&amp;"年部门政府性基金预算支出预算表"</f>
        <v>2025年部门政府性基金预算支出预算表</v>
      </c>
      <c r="B3" s="123" t="s">
        <v>431</v>
      </c>
      <c r="C3" s="124"/>
      <c r="D3" s="125"/>
      <c r="E3" s="125"/>
      <c r="F3" s="125"/>
    </row>
    <row r="4" ht="18.75" customHeight="1" spans="1:6">
      <c r="A4" s="8" t="str">
        <f>"单位名称："&amp;"双江拉祜族佤族布朗族傣族自治县住房和城乡建设局"</f>
        <v>单位名称：双江拉祜族佤族布朗族傣族自治县住房和城乡建设局</v>
      </c>
      <c r="B4" s="8" t="s">
        <v>432</v>
      </c>
      <c r="C4" s="119"/>
      <c r="D4" s="121"/>
      <c r="E4" s="121"/>
      <c r="F4" s="43" t="s">
        <v>1</v>
      </c>
    </row>
    <row r="5" ht="18.75" customHeight="1" spans="1:6">
      <c r="A5" s="126" t="s">
        <v>221</v>
      </c>
      <c r="B5" s="127" t="s">
        <v>74</v>
      </c>
      <c r="C5" s="128" t="s">
        <v>75</v>
      </c>
      <c r="D5" s="14" t="s">
        <v>433</v>
      </c>
      <c r="E5" s="14"/>
      <c r="F5" s="15"/>
    </row>
    <row r="6" ht="18.75" customHeight="1" spans="1:6">
      <c r="A6" s="129"/>
      <c r="B6" s="130"/>
      <c r="C6" s="114"/>
      <c r="D6" s="113" t="s">
        <v>56</v>
      </c>
      <c r="E6" s="113" t="s">
        <v>76</v>
      </c>
      <c r="F6" s="113" t="s">
        <v>77</v>
      </c>
    </row>
    <row r="7" ht="18.75" customHeight="1" spans="1:6">
      <c r="A7" s="129">
        <v>1</v>
      </c>
      <c r="B7" s="131" t="s">
        <v>202</v>
      </c>
      <c r="C7" s="114">
        <v>3</v>
      </c>
      <c r="D7" s="113">
        <v>4</v>
      </c>
      <c r="E7" s="113">
        <v>5</v>
      </c>
      <c r="F7" s="113">
        <v>6</v>
      </c>
    </row>
    <row r="8" ht="25" customHeight="1" spans="1:6">
      <c r="A8" s="132" t="s">
        <v>71</v>
      </c>
      <c r="B8" s="101"/>
      <c r="C8" s="101"/>
      <c r="D8" s="24">
        <v>56600000</v>
      </c>
      <c r="E8" s="24"/>
      <c r="F8" s="24">
        <v>56600000</v>
      </c>
    </row>
    <row r="9" ht="24" customHeight="1" spans="1:6">
      <c r="A9" s="133" t="s">
        <v>71</v>
      </c>
      <c r="B9" s="101"/>
      <c r="C9" s="101"/>
      <c r="D9" s="24">
        <v>56600000</v>
      </c>
      <c r="E9" s="24"/>
      <c r="F9" s="24">
        <v>56600000</v>
      </c>
    </row>
    <row r="10" ht="18.75" customHeight="1" spans="1:6">
      <c r="A10" s="26"/>
      <c r="B10" s="101" t="s">
        <v>118</v>
      </c>
      <c r="C10" s="101" t="s">
        <v>119</v>
      </c>
      <c r="D10" s="24">
        <v>56600000</v>
      </c>
      <c r="E10" s="24"/>
      <c r="F10" s="24">
        <v>56600000</v>
      </c>
    </row>
    <row r="11" ht="18.75" customHeight="1" spans="1:6">
      <c r="A11" s="26"/>
      <c r="B11" s="134" t="s">
        <v>135</v>
      </c>
      <c r="C11" s="134" t="s">
        <v>136</v>
      </c>
      <c r="D11" s="24">
        <v>2000000</v>
      </c>
      <c r="E11" s="24"/>
      <c r="F11" s="24">
        <v>2000000</v>
      </c>
    </row>
    <row r="12" ht="18.75" customHeight="1" spans="1:6">
      <c r="A12" s="26"/>
      <c r="B12" s="135" t="s">
        <v>137</v>
      </c>
      <c r="C12" s="135" t="s">
        <v>138</v>
      </c>
      <c r="D12" s="24">
        <v>1555000</v>
      </c>
      <c r="E12" s="24"/>
      <c r="F12" s="24">
        <v>1555000</v>
      </c>
    </row>
    <row r="13" ht="18.75" customHeight="1" spans="1:6">
      <c r="A13" s="26"/>
      <c r="B13" s="135" t="s">
        <v>139</v>
      </c>
      <c r="C13" s="135" t="s">
        <v>140</v>
      </c>
      <c r="D13" s="24">
        <v>445000</v>
      </c>
      <c r="E13" s="24"/>
      <c r="F13" s="24">
        <v>445000</v>
      </c>
    </row>
    <row r="14" ht="18.75" customHeight="1" spans="1:6">
      <c r="A14" s="26"/>
      <c r="B14" s="134" t="s">
        <v>141</v>
      </c>
      <c r="C14" s="134" t="s">
        <v>142</v>
      </c>
      <c r="D14" s="24">
        <v>54600000</v>
      </c>
      <c r="E14" s="24"/>
      <c r="F14" s="24">
        <v>54600000</v>
      </c>
    </row>
    <row r="15" ht="18.75" customHeight="1" spans="1:6">
      <c r="A15" s="26"/>
      <c r="B15" s="135" t="s">
        <v>143</v>
      </c>
      <c r="C15" s="135" t="s">
        <v>144</v>
      </c>
      <c r="D15" s="24">
        <v>54600000</v>
      </c>
      <c r="E15" s="24"/>
      <c r="F15" s="24">
        <v>54600000</v>
      </c>
    </row>
    <row r="16" ht="18.75" customHeight="1" spans="1:6">
      <c r="A16" s="136" t="s">
        <v>159</v>
      </c>
      <c r="B16" s="137" t="s">
        <v>159</v>
      </c>
      <c r="C16" s="138" t="s">
        <v>159</v>
      </c>
      <c r="D16" s="24">
        <v>56600000</v>
      </c>
      <c r="E16" s="24"/>
      <c r="F16" s="24">
        <v>56600000</v>
      </c>
    </row>
  </sheetData>
  <mergeCells count="7">
    <mergeCell ref="A3:F3"/>
    <mergeCell ref="A4:C4"/>
    <mergeCell ref="D5:F5"/>
    <mergeCell ref="A16:C16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3" t="s">
        <v>434</v>
      </c>
    </row>
    <row r="3" ht="35.25" customHeight="1" spans="1:17">
      <c r="A3" s="76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68"/>
      <c r="L3" s="7"/>
      <c r="M3" s="7"/>
      <c r="N3" s="7"/>
      <c r="O3" s="68"/>
      <c r="P3" s="68"/>
      <c r="Q3" s="7"/>
    </row>
    <row r="4" ht="18.75" customHeight="1" spans="1:17">
      <c r="A4" s="46" t="str">
        <f>"单位名称："&amp;"双江拉祜族佤族布朗族傣族自治县住房和城乡建设局"</f>
        <v>单位名称：双江拉祜族佤族布朗族傣族自治县住房和城乡建设局</v>
      </c>
      <c r="B4" s="112"/>
      <c r="C4" s="112"/>
      <c r="D4" s="112"/>
      <c r="E4" s="112"/>
      <c r="F4" s="112"/>
      <c r="G4" s="112"/>
      <c r="H4" s="112"/>
      <c r="I4" s="112"/>
      <c r="J4" s="112"/>
      <c r="O4" s="81"/>
      <c r="P4" s="81"/>
      <c r="Q4" s="43" t="s">
        <v>208</v>
      </c>
    </row>
    <row r="5" ht="18.75" customHeight="1" spans="1:17">
      <c r="A5" s="12" t="s">
        <v>435</v>
      </c>
      <c r="B5" s="91" t="s">
        <v>436</v>
      </c>
      <c r="C5" s="91" t="s">
        <v>437</v>
      </c>
      <c r="D5" s="91" t="s">
        <v>438</v>
      </c>
      <c r="E5" s="91" t="s">
        <v>439</v>
      </c>
      <c r="F5" s="91" t="s">
        <v>440</v>
      </c>
      <c r="G5" s="52" t="s">
        <v>228</v>
      </c>
      <c r="H5" s="52"/>
      <c r="I5" s="52"/>
      <c r="J5" s="52"/>
      <c r="K5" s="93"/>
      <c r="L5" s="52"/>
      <c r="M5" s="52"/>
      <c r="N5" s="52"/>
      <c r="O5" s="82"/>
      <c r="P5" s="93"/>
      <c r="Q5" s="53"/>
    </row>
    <row r="6" ht="18.75" customHeight="1" spans="1:17">
      <c r="A6" s="17"/>
      <c r="B6" s="94"/>
      <c r="C6" s="94"/>
      <c r="D6" s="94"/>
      <c r="E6" s="94"/>
      <c r="F6" s="94"/>
      <c r="G6" s="94" t="s">
        <v>56</v>
      </c>
      <c r="H6" s="94" t="s">
        <v>59</v>
      </c>
      <c r="I6" s="94" t="s">
        <v>441</v>
      </c>
      <c r="J6" s="94" t="s">
        <v>442</v>
      </c>
      <c r="K6" s="95" t="s">
        <v>443</v>
      </c>
      <c r="L6" s="108" t="s">
        <v>79</v>
      </c>
      <c r="M6" s="108"/>
      <c r="N6" s="108"/>
      <c r="O6" s="109"/>
      <c r="P6" s="110"/>
      <c r="Q6" s="96"/>
    </row>
    <row r="7" ht="30" customHeight="1" spans="1:17">
      <c r="A7" s="19"/>
      <c r="B7" s="96"/>
      <c r="C7" s="96"/>
      <c r="D7" s="96"/>
      <c r="E7" s="96"/>
      <c r="F7" s="96"/>
      <c r="G7" s="96"/>
      <c r="H7" s="96" t="s">
        <v>58</v>
      </c>
      <c r="I7" s="96"/>
      <c r="J7" s="96"/>
      <c r="K7" s="97"/>
      <c r="L7" s="96" t="s">
        <v>58</v>
      </c>
      <c r="M7" s="96" t="s">
        <v>65</v>
      </c>
      <c r="N7" s="96" t="s">
        <v>236</v>
      </c>
      <c r="O7" s="111" t="s">
        <v>67</v>
      </c>
      <c r="P7" s="97" t="s">
        <v>68</v>
      </c>
      <c r="Q7" s="96" t="s">
        <v>69</v>
      </c>
    </row>
    <row r="8" ht="18.75" customHeight="1" spans="1:17">
      <c r="A8" s="34">
        <v>1</v>
      </c>
      <c r="B8" s="113">
        <v>2</v>
      </c>
      <c r="C8" s="113">
        <v>3</v>
      </c>
      <c r="D8" s="113">
        <v>4</v>
      </c>
      <c r="E8" s="113">
        <v>5</v>
      </c>
      <c r="F8" s="113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</row>
    <row r="9" ht="18.75" customHeight="1" spans="1:17">
      <c r="A9" s="99" t="s">
        <v>71</v>
      </c>
      <c r="B9" s="100"/>
      <c r="C9" s="100"/>
      <c r="D9" s="100"/>
      <c r="E9" s="115"/>
      <c r="F9" s="24">
        <v>88480</v>
      </c>
      <c r="G9" s="24">
        <v>88480</v>
      </c>
      <c r="H9" s="24">
        <v>88480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16" t="s">
        <v>71</v>
      </c>
      <c r="B10" s="100"/>
      <c r="C10" s="100"/>
      <c r="D10" s="100"/>
      <c r="E10" s="117"/>
      <c r="F10" s="24">
        <v>88480</v>
      </c>
      <c r="G10" s="24">
        <v>88480</v>
      </c>
      <c r="H10" s="24">
        <v>88480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37" t="s">
        <v>292</v>
      </c>
      <c r="B11" s="100" t="s">
        <v>444</v>
      </c>
      <c r="C11" s="100" t="s">
        <v>445</v>
      </c>
      <c r="D11" s="100" t="s">
        <v>446</v>
      </c>
      <c r="E11" s="117">
        <v>1</v>
      </c>
      <c r="F11" s="24">
        <v>15000</v>
      </c>
      <c r="G11" s="24">
        <v>15000</v>
      </c>
      <c r="H11" s="24">
        <v>15000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37" t="s">
        <v>292</v>
      </c>
      <c r="B12" s="100" t="s">
        <v>447</v>
      </c>
      <c r="C12" s="100" t="s">
        <v>448</v>
      </c>
      <c r="D12" s="100" t="s">
        <v>446</v>
      </c>
      <c r="E12" s="117">
        <v>1</v>
      </c>
      <c r="F12" s="24">
        <v>10000</v>
      </c>
      <c r="G12" s="24">
        <v>10000</v>
      </c>
      <c r="H12" s="24">
        <v>10000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37" t="s">
        <v>292</v>
      </c>
      <c r="B13" s="100" t="s">
        <v>449</v>
      </c>
      <c r="C13" s="100" t="s">
        <v>450</v>
      </c>
      <c r="D13" s="100" t="s">
        <v>446</v>
      </c>
      <c r="E13" s="117">
        <v>1</v>
      </c>
      <c r="F13" s="24">
        <v>3000</v>
      </c>
      <c r="G13" s="24">
        <v>3000</v>
      </c>
      <c r="H13" s="24">
        <v>3000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37" t="s">
        <v>333</v>
      </c>
      <c r="B14" s="100" t="s">
        <v>451</v>
      </c>
      <c r="C14" s="100" t="s">
        <v>451</v>
      </c>
      <c r="D14" s="100" t="s">
        <v>452</v>
      </c>
      <c r="E14" s="117">
        <v>1</v>
      </c>
      <c r="F14" s="24">
        <v>3500</v>
      </c>
      <c r="G14" s="24">
        <v>3500</v>
      </c>
      <c r="H14" s="24">
        <v>3500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37" t="s">
        <v>333</v>
      </c>
      <c r="B15" s="100" t="s">
        <v>451</v>
      </c>
      <c r="C15" s="100" t="s">
        <v>451</v>
      </c>
      <c r="D15" s="100" t="s">
        <v>452</v>
      </c>
      <c r="E15" s="117">
        <v>1</v>
      </c>
      <c r="F15" s="24">
        <v>2400</v>
      </c>
      <c r="G15" s="24">
        <v>2400</v>
      </c>
      <c r="H15" s="24">
        <v>2400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37" t="s">
        <v>333</v>
      </c>
      <c r="B16" s="100" t="s">
        <v>451</v>
      </c>
      <c r="C16" s="100" t="s">
        <v>451</v>
      </c>
      <c r="D16" s="100" t="s">
        <v>452</v>
      </c>
      <c r="E16" s="117">
        <v>1</v>
      </c>
      <c r="F16" s="24">
        <v>4300</v>
      </c>
      <c r="G16" s="24">
        <v>4300</v>
      </c>
      <c r="H16" s="24">
        <v>4300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37" t="s">
        <v>333</v>
      </c>
      <c r="B17" s="100" t="s">
        <v>453</v>
      </c>
      <c r="C17" s="100" t="s">
        <v>454</v>
      </c>
      <c r="D17" s="100" t="s">
        <v>455</v>
      </c>
      <c r="E17" s="117">
        <v>1</v>
      </c>
      <c r="F17" s="24">
        <v>3340</v>
      </c>
      <c r="G17" s="24">
        <v>3340</v>
      </c>
      <c r="H17" s="24">
        <v>3340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37" t="s">
        <v>333</v>
      </c>
      <c r="B18" s="100" t="s">
        <v>453</v>
      </c>
      <c r="C18" s="100" t="s">
        <v>454</v>
      </c>
      <c r="D18" s="100" t="s">
        <v>455</v>
      </c>
      <c r="E18" s="117">
        <v>6</v>
      </c>
      <c r="F18" s="24">
        <v>13440</v>
      </c>
      <c r="G18" s="24">
        <v>13440</v>
      </c>
      <c r="H18" s="24">
        <v>13440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37" t="s">
        <v>333</v>
      </c>
      <c r="B19" s="100" t="s">
        <v>456</v>
      </c>
      <c r="C19" s="100" t="s">
        <v>457</v>
      </c>
      <c r="D19" s="100" t="s">
        <v>452</v>
      </c>
      <c r="E19" s="117">
        <v>1</v>
      </c>
      <c r="F19" s="24">
        <v>5430</v>
      </c>
      <c r="G19" s="24">
        <v>5430</v>
      </c>
      <c r="H19" s="24">
        <v>5430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37" t="s">
        <v>333</v>
      </c>
      <c r="B20" s="100" t="s">
        <v>456</v>
      </c>
      <c r="C20" s="100" t="s">
        <v>457</v>
      </c>
      <c r="D20" s="100" t="s">
        <v>452</v>
      </c>
      <c r="E20" s="117">
        <v>4</v>
      </c>
      <c r="F20" s="24">
        <v>23200</v>
      </c>
      <c r="G20" s="24">
        <v>23200</v>
      </c>
      <c r="H20" s="24">
        <v>23200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37" t="s">
        <v>333</v>
      </c>
      <c r="B21" s="100" t="s">
        <v>456</v>
      </c>
      <c r="C21" s="100" t="s">
        <v>457</v>
      </c>
      <c r="D21" s="100" t="s">
        <v>452</v>
      </c>
      <c r="E21" s="117">
        <v>1</v>
      </c>
      <c r="F21" s="24">
        <v>4870</v>
      </c>
      <c r="G21" s="24">
        <v>4870</v>
      </c>
      <c r="H21" s="24">
        <v>4870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102" t="s">
        <v>159</v>
      </c>
      <c r="B22" s="103"/>
      <c r="C22" s="103"/>
      <c r="D22" s="103"/>
      <c r="E22" s="115"/>
      <c r="F22" s="24">
        <v>88480</v>
      </c>
      <c r="G22" s="24">
        <v>88480</v>
      </c>
      <c r="H22" s="24">
        <v>88480</v>
      </c>
      <c r="I22" s="24"/>
      <c r="J22" s="24"/>
      <c r="K22" s="24"/>
      <c r="L22" s="24"/>
      <c r="M22" s="24"/>
      <c r="N22" s="24"/>
      <c r="O22" s="24"/>
      <c r="P22" s="24"/>
      <c r="Q22" s="24"/>
    </row>
  </sheetData>
  <mergeCells count="16">
    <mergeCell ref="A3:Q3"/>
    <mergeCell ref="A4:F4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80"/>
      <c r="B2" s="80"/>
      <c r="C2" s="86"/>
      <c r="D2" s="80"/>
      <c r="E2" s="80"/>
      <c r="F2" s="80"/>
      <c r="G2" s="80"/>
      <c r="H2" s="87"/>
      <c r="I2" s="80"/>
      <c r="J2" s="80"/>
      <c r="K2" s="80"/>
      <c r="L2" s="40"/>
      <c r="M2" s="105"/>
      <c r="N2" s="106" t="s">
        <v>458</v>
      </c>
    </row>
    <row r="3" ht="34.5" customHeight="1" spans="1:14">
      <c r="A3" s="44" t="str">
        <f>"2025"&amp;"年部门政府购买服务预算表"</f>
        <v>2025年部门政府购买服务预算表</v>
      </c>
      <c r="B3" s="88"/>
      <c r="C3" s="68"/>
      <c r="D3" s="88"/>
      <c r="E3" s="88"/>
      <c r="F3" s="88"/>
      <c r="G3" s="88"/>
      <c r="H3" s="89"/>
      <c r="I3" s="88"/>
      <c r="J3" s="88"/>
      <c r="K3" s="88"/>
      <c r="L3" s="68"/>
      <c r="M3" s="89"/>
      <c r="N3" s="88"/>
    </row>
    <row r="4" ht="18.75" customHeight="1" spans="1:14">
      <c r="A4" s="77" t="str">
        <f>"单位名称："&amp;"双江拉祜族佤族布朗族傣族自治县住房和城乡建设局"</f>
        <v>单位名称：双江拉祜族佤族布朗族傣族自治县住房和城乡建设局</v>
      </c>
      <c r="B4" s="78"/>
      <c r="C4" s="90"/>
      <c r="D4" s="78"/>
      <c r="E4" s="78"/>
      <c r="F4" s="78"/>
      <c r="G4" s="78"/>
      <c r="H4" s="87"/>
      <c r="I4" s="80"/>
      <c r="J4" s="80"/>
      <c r="K4" s="80"/>
      <c r="L4" s="81"/>
      <c r="M4" s="107"/>
      <c r="N4" s="106" t="s">
        <v>208</v>
      </c>
    </row>
    <row r="5" ht="18.75" customHeight="1" spans="1:14">
      <c r="A5" s="12" t="s">
        <v>435</v>
      </c>
      <c r="B5" s="91" t="s">
        <v>459</v>
      </c>
      <c r="C5" s="92" t="s">
        <v>460</v>
      </c>
      <c r="D5" s="52" t="s">
        <v>228</v>
      </c>
      <c r="E5" s="52"/>
      <c r="F5" s="52"/>
      <c r="G5" s="52"/>
      <c r="H5" s="93"/>
      <c r="I5" s="52"/>
      <c r="J5" s="52"/>
      <c r="K5" s="52"/>
      <c r="L5" s="82"/>
      <c r="M5" s="93"/>
      <c r="N5" s="53"/>
    </row>
    <row r="6" ht="18.75" customHeight="1" spans="1:14">
      <c r="A6" s="17"/>
      <c r="B6" s="94"/>
      <c r="C6" s="95"/>
      <c r="D6" s="94" t="s">
        <v>56</v>
      </c>
      <c r="E6" s="94" t="s">
        <v>59</v>
      </c>
      <c r="F6" s="94" t="s">
        <v>441</v>
      </c>
      <c r="G6" s="94" t="s">
        <v>442</v>
      </c>
      <c r="H6" s="95" t="s">
        <v>443</v>
      </c>
      <c r="I6" s="108" t="s">
        <v>79</v>
      </c>
      <c r="J6" s="108"/>
      <c r="K6" s="108"/>
      <c r="L6" s="109"/>
      <c r="M6" s="110"/>
      <c r="N6" s="96"/>
    </row>
    <row r="7" ht="26.25" customHeight="1" spans="1:14">
      <c r="A7" s="19"/>
      <c r="B7" s="96"/>
      <c r="C7" s="97"/>
      <c r="D7" s="96"/>
      <c r="E7" s="96"/>
      <c r="F7" s="96"/>
      <c r="G7" s="96"/>
      <c r="H7" s="97"/>
      <c r="I7" s="96" t="s">
        <v>58</v>
      </c>
      <c r="J7" s="96" t="s">
        <v>65</v>
      </c>
      <c r="K7" s="96" t="s">
        <v>236</v>
      </c>
      <c r="L7" s="111" t="s">
        <v>67</v>
      </c>
      <c r="M7" s="97" t="s">
        <v>68</v>
      </c>
      <c r="N7" s="96" t="s">
        <v>69</v>
      </c>
    </row>
    <row r="8" ht="18.75" customHeight="1" spans="1:14">
      <c r="A8" s="98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</row>
    <row r="9" ht="18.75" customHeight="1" spans="1:14">
      <c r="A9" s="99"/>
      <c r="B9" s="100"/>
      <c r="C9" s="10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99"/>
      <c r="B10" s="100"/>
      <c r="C10" s="10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102" t="s">
        <v>159</v>
      </c>
      <c r="B11" s="103"/>
      <c r="C11" s="10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25" customHeight="1" spans="1:3">
      <c r="A12" s="39" t="s">
        <v>461</v>
      </c>
      <c r="B12" s="39"/>
      <c r="C12" s="39"/>
    </row>
    <row r="13" ht="25" customHeight="1"/>
  </sheetData>
  <mergeCells count="14">
    <mergeCell ref="A3:N3"/>
    <mergeCell ref="A4:C4"/>
    <mergeCell ref="D5:N5"/>
    <mergeCell ref="I6:N6"/>
    <mergeCell ref="A11:C11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75"/>
      <c r="G2" s="40"/>
      <c r="H2" s="40"/>
      <c r="I2" s="40" t="s">
        <v>462</v>
      </c>
    </row>
    <row r="3" ht="27.75" customHeight="1" spans="1:9">
      <c r="A3" s="76" t="str">
        <f>"2025"&amp;"年县对下转移支付预算表"</f>
        <v>2025年县对下转移支付预算表</v>
      </c>
      <c r="B3" s="7"/>
      <c r="C3" s="7"/>
      <c r="D3" s="7"/>
      <c r="E3" s="7"/>
      <c r="F3" s="7"/>
      <c r="G3" s="68"/>
      <c r="H3" s="68"/>
      <c r="I3" s="7"/>
    </row>
    <row r="4" ht="18.75" customHeight="1" spans="1:9">
      <c r="A4" s="77" t="str">
        <f>"单位名称："&amp;"双江拉祜族佤族布朗族傣族自治县住房和城乡建设局"</f>
        <v>单位名称：双江拉祜族佤族布朗族傣族自治县住房和城乡建设局</v>
      </c>
      <c r="B4" s="78"/>
      <c r="C4" s="78"/>
      <c r="D4" s="79"/>
      <c r="E4" s="80"/>
      <c r="G4" s="81"/>
      <c r="H4" s="81"/>
      <c r="I4" s="40" t="s">
        <v>208</v>
      </c>
    </row>
    <row r="5" ht="18.75" customHeight="1" spans="1:9">
      <c r="A5" s="32" t="s">
        <v>463</v>
      </c>
      <c r="B5" s="13" t="s">
        <v>228</v>
      </c>
      <c r="C5" s="14"/>
      <c r="D5" s="14"/>
      <c r="E5" s="13" t="s">
        <v>464</v>
      </c>
      <c r="F5" s="14"/>
      <c r="G5" s="82"/>
      <c r="H5" s="82"/>
      <c r="I5" s="15"/>
    </row>
    <row r="6" ht="18.75" customHeight="1" spans="1:9">
      <c r="A6" s="34"/>
      <c r="B6" s="33" t="s">
        <v>56</v>
      </c>
      <c r="C6" s="12" t="s">
        <v>59</v>
      </c>
      <c r="D6" s="83" t="s">
        <v>465</v>
      </c>
      <c r="E6" s="84" t="s">
        <v>466</v>
      </c>
      <c r="F6" s="84" t="s">
        <v>466</v>
      </c>
      <c r="G6" s="84" t="s">
        <v>466</v>
      </c>
      <c r="H6" s="84" t="s">
        <v>466</v>
      </c>
      <c r="I6" s="84" t="s">
        <v>466</v>
      </c>
    </row>
    <row r="7" ht="18.75" customHeight="1" spans="1: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28" customHeight="1" spans="1:1">
      <c r="A10" s="85" t="s">
        <v>467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468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68"/>
      <c r="G3" s="7"/>
      <c r="H3" s="68"/>
      <c r="I3" s="68"/>
      <c r="J3" s="7"/>
    </row>
    <row r="4" ht="18.75" customHeight="1" spans="1:8">
      <c r="A4" s="8" t="str">
        <f>"单位名称："&amp;"双江拉祜族佤族布朗族傣族自治县住房和城乡建设局"</f>
        <v>单位名称：双江拉祜族佤族布朗族傣族自治县住房和城乡建设局</v>
      </c>
      <c r="B4" s="4"/>
      <c r="C4" s="4"/>
      <c r="D4" s="4"/>
      <c r="E4" s="4"/>
      <c r="F4" s="69"/>
      <c r="G4" s="4"/>
      <c r="H4" s="69"/>
    </row>
    <row r="5" ht="18.75" customHeight="1" spans="1:10">
      <c r="A5" s="55" t="s">
        <v>354</v>
      </c>
      <c r="B5" s="55" t="s">
        <v>355</v>
      </c>
      <c r="C5" s="55" t="s">
        <v>356</v>
      </c>
      <c r="D5" s="55" t="s">
        <v>357</v>
      </c>
      <c r="E5" s="55" t="s">
        <v>358</v>
      </c>
      <c r="F5" s="70" t="s">
        <v>359</v>
      </c>
      <c r="G5" s="55" t="s">
        <v>360</v>
      </c>
      <c r="H5" s="70" t="s">
        <v>361</v>
      </c>
      <c r="I5" s="70" t="s">
        <v>362</v>
      </c>
      <c r="J5" s="55" t="s">
        <v>363</v>
      </c>
    </row>
    <row r="6" ht="18.75" customHeight="1" spans="1:10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70">
        <v>6</v>
      </c>
      <c r="G6" s="55">
        <v>7</v>
      </c>
      <c r="H6" s="70">
        <v>8</v>
      </c>
      <c r="I6" s="70">
        <v>9</v>
      </c>
      <c r="J6" s="55">
        <v>10</v>
      </c>
    </row>
    <row r="7" ht="18.75" customHeight="1" spans="1:10">
      <c r="A7" s="22"/>
      <c r="B7" s="71"/>
      <c r="C7" s="71"/>
      <c r="D7" s="71"/>
      <c r="E7" s="72"/>
      <c r="F7" s="73"/>
      <c r="G7" s="72"/>
      <c r="H7" s="73"/>
      <c r="I7" s="73"/>
      <c r="J7" s="72"/>
    </row>
    <row r="8" ht="18.75" customHeight="1" spans="1:10">
      <c r="A8" s="22"/>
      <c r="B8" s="22"/>
      <c r="C8" s="22"/>
      <c r="D8" s="22"/>
      <c r="E8" s="22"/>
      <c r="F8" s="74"/>
      <c r="G8" s="22"/>
      <c r="H8" s="22"/>
      <c r="I8" s="22"/>
      <c r="J8" s="22"/>
    </row>
    <row r="9" ht="25" customHeight="1" spans="1:2">
      <c r="A9" s="39" t="s">
        <v>467</v>
      </c>
      <c r="B9" s="39"/>
    </row>
  </sheetData>
  <mergeCells count="3">
    <mergeCell ref="A3:J3"/>
    <mergeCell ref="A4:H4"/>
    <mergeCell ref="A9:B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workbookViewId="0">
      <pane ySplit="1" topLeftCell="A2" activePane="bottomLeft" state="frozen"/>
      <selection/>
      <selection pane="bottomLeft" activeCell="G22" sqref="G22"/>
    </sheetView>
  </sheetViews>
  <sheetFormatPr defaultColWidth="9.14285714285714" defaultRowHeight="12" customHeight="1" outlineLevelCol="7"/>
  <cols>
    <col min="1" max="1" width="29" customWidth="1"/>
    <col min="2" max="2" width="18.7142857142857" style="42" customWidth="1"/>
    <col min="3" max="3" width="24.847619047619" style="42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3" t="s">
        <v>469</v>
      </c>
    </row>
    <row r="3" ht="34.5" customHeight="1" spans="1:8">
      <c r="A3" s="44" t="str">
        <f>"2025"&amp;"年新增资产配置表"</f>
        <v>2025年新增资产配置表</v>
      </c>
      <c r="B3" s="45"/>
      <c r="C3" s="45"/>
      <c r="D3" s="7"/>
      <c r="E3" s="7"/>
      <c r="F3" s="7"/>
      <c r="G3" s="7"/>
      <c r="H3" s="7"/>
    </row>
    <row r="4" ht="18.75" customHeight="1" spans="1:8">
      <c r="A4" s="46" t="str">
        <f>"单位名称："&amp;"双江拉祜族佤族布朗族傣族自治县住房和城乡建设局"</f>
        <v>单位名称：双江拉祜族佤族布朗族傣族自治县住房和城乡建设局</v>
      </c>
      <c r="B4" s="47"/>
      <c r="C4" s="48"/>
      <c r="H4" s="49" t="s">
        <v>208</v>
      </c>
    </row>
    <row r="5" ht="18.75" customHeight="1" spans="1:8">
      <c r="A5" s="12" t="s">
        <v>221</v>
      </c>
      <c r="B5" s="50" t="s">
        <v>470</v>
      </c>
      <c r="C5" s="50" t="s">
        <v>471</v>
      </c>
      <c r="D5" s="12" t="s">
        <v>472</v>
      </c>
      <c r="E5" s="12" t="s">
        <v>473</v>
      </c>
      <c r="F5" s="51" t="s">
        <v>474</v>
      </c>
      <c r="G5" s="52"/>
      <c r="H5" s="53"/>
    </row>
    <row r="6" ht="18.75" customHeight="1" spans="1:8">
      <c r="A6" s="19"/>
      <c r="B6" s="54"/>
      <c r="C6" s="54"/>
      <c r="D6" s="19"/>
      <c r="E6" s="19"/>
      <c r="F6" s="55" t="s">
        <v>439</v>
      </c>
      <c r="G6" s="55" t="s">
        <v>475</v>
      </c>
      <c r="H6" s="55" t="s">
        <v>476</v>
      </c>
    </row>
    <row r="7" ht="27" customHeight="1" spans="1:8">
      <c r="A7" s="55">
        <v>1</v>
      </c>
      <c r="B7" s="56">
        <v>2</v>
      </c>
      <c r="C7" s="56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</row>
    <row r="8" s="41" customFormat="1" ht="30" customHeight="1" spans="1:8">
      <c r="A8" s="57" t="s">
        <v>71</v>
      </c>
      <c r="B8" s="57" t="s">
        <v>477</v>
      </c>
      <c r="C8" s="58" t="s">
        <v>478</v>
      </c>
      <c r="D8" s="59" t="s">
        <v>451</v>
      </c>
      <c r="E8" s="57" t="s">
        <v>452</v>
      </c>
      <c r="F8" s="58">
        <v>1</v>
      </c>
      <c r="G8" s="58">
        <v>4300</v>
      </c>
      <c r="H8" s="57">
        <f t="shared" ref="H8:H15" si="0">G8*F8</f>
        <v>4300</v>
      </c>
    </row>
    <row r="9" s="41" customFormat="1" ht="30" customHeight="1" spans="1:8">
      <c r="A9" s="57" t="s">
        <v>71</v>
      </c>
      <c r="B9" s="57" t="s">
        <v>477</v>
      </c>
      <c r="C9" s="58" t="s">
        <v>479</v>
      </c>
      <c r="D9" s="59" t="s">
        <v>451</v>
      </c>
      <c r="E9" s="57" t="s">
        <v>452</v>
      </c>
      <c r="F9" s="58">
        <v>1</v>
      </c>
      <c r="G9" s="58">
        <v>3500</v>
      </c>
      <c r="H9" s="57">
        <f t="shared" si="0"/>
        <v>3500</v>
      </c>
    </row>
    <row r="10" s="41" customFormat="1" ht="30" customHeight="1" spans="1:8">
      <c r="A10" s="57" t="s">
        <v>71</v>
      </c>
      <c r="B10" s="57" t="s">
        <v>477</v>
      </c>
      <c r="C10" s="60" t="s">
        <v>479</v>
      </c>
      <c r="D10" s="59" t="s">
        <v>451</v>
      </c>
      <c r="E10" s="57" t="s">
        <v>452</v>
      </c>
      <c r="F10" s="58">
        <v>1</v>
      </c>
      <c r="G10" s="58">
        <v>2400</v>
      </c>
      <c r="H10" s="57">
        <f t="shared" si="0"/>
        <v>2400</v>
      </c>
    </row>
    <row r="11" s="41" customFormat="1" ht="30" customHeight="1" spans="1:8">
      <c r="A11" s="57" t="s">
        <v>71</v>
      </c>
      <c r="B11" s="57" t="s">
        <v>477</v>
      </c>
      <c r="C11" s="58" t="s">
        <v>480</v>
      </c>
      <c r="D11" s="59" t="s">
        <v>456</v>
      </c>
      <c r="E11" s="57" t="s">
        <v>452</v>
      </c>
      <c r="F11" s="58">
        <v>1</v>
      </c>
      <c r="G11" s="58">
        <v>4870</v>
      </c>
      <c r="H11" s="57">
        <f t="shared" si="0"/>
        <v>4870</v>
      </c>
    </row>
    <row r="12" s="41" customFormat="1" ht="30" customHeight="1" spans="1:8">
      <c r="A12" s="57" t="s">
        <v>71</v>
      </c>
      <c r="B12" s="57" t="s">
        <v>477</v>
      </c>
      <c r="C12" s="58" t="s">
        <v>480</v>
      </c>
      <c r="D12" s="59" t="s">
        <v>456</v>
      </c>
      <c r="E12" s="57" t="s">
        <v>452</v>
      </c>
      <c r="F12" s="58">
        <v>1</v>
      </c>
      <c r="G12" s="58">
        <v>5430</v>
      </c>
      <c r="H12" s="57">
        <f t="shared" si="0"/>
        <v>5430</v>
      </c>
    </row>
    <row r="13" s="41" customFormat="1" ht="30" customHeight="1" spans="1:8">
      <c r="A13" s="57" t="s">
        <v>71</v>
      </c>
      <c r="B13" s="57" t="s">
        <v>477</v>
      </c>
      <c r="C13" s="58" t="s">
        <v>480</v>
      </c>
      <c r="D13" s="59" t="s">
        <v>456</v>
      </c>
      <c r="E13" s="57" t="s">
        <v>452</v>
      </c>
      <c r="F13" s="58">
        <v>4</v>
      </c>
      <c r="G13" s="58">
        <v>5800</v>
      </c>
      <c r="H13" s="57">
        <f t="shared" si="0"/>
        <v>23200</v>
      </c>
    </row>
    <row r="14" s="41" customFormat="1" ht="30" customHeight="1" spans="1:8">
      <c r="A14" s="57" t="s">
        <v>71</v>
      </c>
      <c r="B14" s="57" t="s">
        <v>481</v>
      </c>
      <c r="C14" s="58" t="s">
        <v>482</v>
      </c>
      <c r="D14" s="61" t="s">
        <v>453</v>
      </c>
      <c r="E14" s="57" t="s">
        <v>455</v>
      </c>
      <c r="F14" s="57">
        <v>1</v>
      </c>
      <c r="G14" s="57">
        <v>3340</v>
      </c>
      <c r="H14" s="57">
        <f t="shared" si="0"/>
        <v>3340</v>
      </c>
    </row>
    <row r="15" s="41" customFormat="1" ht="30" customHeight="1" spans="1:8">
      <c r="A15" s="57" t="s">
        <v>71</v>
      </c>
      <c r="B15" s="57" t="s">
        <v>481</v>
      </c>
      <c r="C15" s="58" t="s">
        <v>482</v>
      </c>
      <c r="D15" s="61" t="s">
        <v>453</v>
      </c>
      <c r="E15" s="57" t="s">
        <v>455</v>
      </c>
      <c r="F15" s="57">
        <v>6</v>
      </c>
      <c r="G15" s="57">
        <v>2240</v>
      </c>
      <c r="H15" s="57">
        <f t="shared" si="0"/>
        <v>13440</v>
      </c>
    </row>
    <row r="16" s="42" customFormat="1" ht="27" customHeight="1" spans="1:8">
      <c r="A16" s="62" t="s">
        <v>56</v>
      </c>
      <c r="B16" s="63"/>
      <c r="C16" s="63"/>
      <c r="D16" s="63"/>
      <c r="E16" s="64"/>
      <c r="F16" s="65">
        <f>SUM(F8:F15)</f>
        <v>16</v>
      </c>
      <c r="G16" s="66"/>
      <c r="H16" s="67">
        <f>SUM(H8:H15)</f>
        <v>60480</v>
      </c>
    </row>
  </sheetData>
  <mergeCells count="9">
    <mergeCell ref="A3:H3"/>
    <mergeCell ref="A4:C4"/>
    <mergeCell ref="F5:H5"/>
    <mergeCell ref="A16:E16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483</v>
      </c>
    </row>
    <row r="3" ht="42.75" customHeight="1" spans="1:11">
      <c r="A3" s="6" t="str">
        <f>"2025"&amp;"年中央和省、市转移支付补助项目支出预算表"</f>
        <v>2025年中央和省、市转移支付补助项目支出预算表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"单位名称："&amp;"双江拉祜族佤族布朗族傣族自治县住房和城乡建设局"</f>
        <v>单位名称：双江拉祜族佤族布朗族傣族自治县住房和城乡建设局</v>
      </c>
      <c r="B4" s="9"/>
      <c r="C4" s="9"/>
      <c r="D4" s="9"/>
      <c r="E4" s="9"/>
      <c r="F4" s="9"/>
      <c r="G4" s="9"/>
      <c r="H4" s="10"/>
      <c r="I4" s="10"/>
      <c r="J4" s="10"/>
      <c r="K4" s="5" t="s">
        <v>208</v>
      </c>
    </row>
    <row r="5" ht="18.75" customHeight="1" spans="1:11">
      <c r="A5" s="11" t="s">
        <v>305</v>
      </c>
      <c r="B5" s="11" t="s">
        <v>223</v>
      </c>
      <c r="C5" s="11" t="s">
        <v>306</v>
      </c>
      <c r="D5" s="12" t="s">
        <v>224</v>
      </c>
      <c r="E5" s="12" t="s">
        <v>225</v>
      </c>
      <c r="F5" s="12" t="s">
        <v>307</v>
      </c>
      <c r="G5" s="12" t="s">
        <v>308</v>
      </c>
      <c r="H5" s="32" t="s">
        <v>56</v>
      </c>
      <c r="I5" s="13" t="s">
        <v>484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159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ht="29" customHeight="1" spans="1:3">
      <c r="A12" s="39" t="s">
        <v>485</v>
      </c>
      <c r="B12" s="39"/>
      <c r="C12" s="39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486</v>
      </c>
    </row>
    <row r="3" ht="36.75" customHeight="1" spans="1:7">
      <c r="A3" s="6" t="str">
        <f>"2025"&amp;"年部门项目支出中期规划预算表"</f>
        <v>2025年部门项目支出中期规划预算表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"单位名称："&amp;"双江拉祜族佤族布朗族傣族自治县住房和城乡建设局"</f>
        <v>单位名称：双江拉祜族佤族布朗族傣族自治县住房和城乡建设局</v>
      </c>
      <c r="B4" s="9"/>
      <c r="C4" s="9"/>
      <c r="D4" s="9"/>
      <c r="E4" s="10"/>
      <c r="F4" s="10"/>
      <c r="G4" s="5" t="s">
        <v>208</v>
      </c>
    </row>
    <row r="5" ht="18.75" customHeight="1" spans="1:7">
      <c r="A5" s="11" t="s">
        <v>306</v>
      </c>
      <c r="B5" s="11" t="s">
        <v>305</v>
      </c>
      <c r="C5" s="11" t="s">
        <v>223</v>
      </c>
      <c r="D5" s="12" t="s">
        <v>487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8694233.66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8694233.66</v>
      </c>
      <c r="F10" s="24"/>
      <c r="G10" s="24"/>
    </row>
    <row r="11" ht="18.75" customHeight="1" spans="1:7">
      <c r="A11" s="26"/>
      <c r="B11" s="22" t="s">
        <v>488</v>
      </c>
      <c r="C11" s="22" t="s">
        <v>343</v>
      </c>
      <c r="D11" s="22" t="s">
        <v>489</v>
      </c>
      <c r="E11" s="24">
        <v>6608833.66</v>
      </c>
      <c r="F11" s="24"/>
      <c r="G11" s="24"/>
    </row>
    <row r="12" ht="18.75" customHeight="1" spans="1:7">
      <c r="A12" s="26"/>
      <c r="B12" s="22" t="s">
        <v>488</v>
      </c>
      <c r="C12" s="22" t="s">
        <v>333</v>
      </c>
      <c r="D12" s="22" t="s">
        <v>489</v>
      </c>
      <c r="E12" s="24">
        <v>600000</v>
      </c>
      <c r="F12" s="24"/>
      <c r="G12" s="24"/>
    </row>
    <row r="13" ht="18.75" customHeight="1" spans="1:7">
      <c r="A13" s="26"/>
      <c r="B13" s="22" t="s">
        <v>488</v>
      </c>
      <c r="C13" s="22" t="s">
        <v>328</v>
      </c>
      <c r="D13" s="22" t="s">
        <v>489</v>
      </c>
      <c r="E13" s="24">
        <v>15400</v>
      </c>
      <c r="F13" s="24"/>
      <c r="G13" s="24"/>
    </row>
    <row r="14" ht="18.75" customHeight="1" spans="1:7">
      <c r="A14" s="26"/>
      <c r="B14" s="22" t="s">
        <v>488</v>
      </c>
      <c r="C14" s="22" t="s">
        <v>331</v>
      </c>
      <c r="D14" s="22" t="s">
        <v>489</v>
      </c>
      <c r="E14" s="24">
        <v>970000</v>
      </c>
      <c r="F14" s="24"/>
      <c r="G14" s="24"/>
    </row>
    <row r="15" ht="18.75" customHeight="1" spans="1:7">
      <c r="A15" s="26"/>
      <c r="B15" s="22" t="s">
        <v>488</v>
      </c>
      <c r="C15" s="22" t="s">
        <v>339</v>
      </c>
      <c r="D15" s="22" t="s">
        <v>489</v>
      </c>
      <c r="E15" s="24">
        <v>500000</v>
      </c>
      <c r="F15" s="24"/>
      <c r="G15" s="24"/>
    </row>
    <row r="16" ht="18.75" customHeight="1" spans="1:7">
      <c r="A16" s="26"/>
      <c r="B16" s="22" t="s">
        <v>488</v>
      </c>
      <c r="C16" s="22" t="s">
        <v>347</v>
      </c>
      <c r="D16" s="22" t="s">
        <v>489</v>
      </c>
      <c r="E16" s="24"/>
      <c r="F16" s="24"/>
      <c r="G16" s="24"/>
    </row>
    <row r="17" ht="18.75" customHeight="1" spans="1:7">
      <c r="A17" s="26"/>
      <c r="B17" s="22" t="s">
        <v>488</v>
      </c>
      <c r="C17" s="22" t="s">
        <v>341</v>
      </c>
      <c r="D17" s="22" t="s">
        <v>489</v>
      </c>
      <c r="E17" s="24"/>
      <c r="F17" s="24"/>
      <c r="G17" s="24"/>
    </row>
    <row r="18" ht="18.75" customHeight="1" spans="1:7">
      <c r="A18" s="27" t="s">
        <v>56</v>
      </c>
      <c r="B18" s="28" t="s">
        <v>490</v>
      </c>
      <c r="C18" s="28"/>
      <c r="D18" s="29"/>
      <c r="E18" s="24">
        <v>8694233.66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20"/>
      <c r="O2" s="86"/>
      <c r="P2" s="86"/>
      <c r="Q2" s="86"/>
      <c r="R2" s="86"/>
      <c r="S2" s="40" t="s">
        <v>53</v>
      </c>
    </row>
    <row r="3" ht="57.75" customHeight="1" spans="1:19">
      <c r="A3" s="150" t="str">
        <f>"2025"&amp;"年部门收入预算表"</f>
        <v>2025年部门收入预算表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21"/>
      <c r="P3" s="221"/>
      <c r="Q3" s="221"/>
      <c r="R3" s="221"/>
      <c r="S3" s="221"/>
    </row>
    <row r="4" ht="18.75" customHeight="1" spans="1:19">
      <c r="A4" s="46" t="str">
        <f>"单位名称："&amp;"双江拉祜族佤族布朗族傣族自治县住房和城乡建设局"</f>
        <v>单位名称：双江拉祜族佤族布朗族傣族自治县住房和城乡建设局</v>
      </c>
      <c r="B4" s="112"/>
      <c r="C4" s="112"/>
      <c r="D4" s="112"/>
      <c r="E4" s="112"/>
      <c r="F4" s="112"/>
      <c r="G4" s="112"/>
      <c r="H4" s="112"/>
      <c r="I4" s="112"/>
      <c r="J4" s="90"/>
      <c r="K4" s="112"/>
      <c r="L4" s="112"/>
      <c r="M4" s="112"/>
      <c r="N4" s="112"/>
      <c r="O4" s="90"/>
      <c r="P4" s="90"/>
      <c r="Q4" s="90"/>
      <c r="R4" s="90"/>
      <c r="S4" s="40" t="s">
        <v>1</v>
      </c>
    </row>
    <row r="5" ht="18.75" customHeight="1" spans="1:19">
      <c r="A5" s="205" t="s">
        <v>54</v>
      </c>
      <c r="B5" s="206" t="s">
        <v>55</v>
      </c>
      <c r="C5" s="206" t="s">
        <v>56</v>
      </c>
      <c r="D5" s="207" t="s">
        <v>57</v>
      </c>
      <c r="E5" s="208"/>
      <c r="F5" s="208"/>
      <c r="G5" s="208"/>
      <c r="H5" s="208"/>
      <c r="I5" s="208"/>
      <c r="J5" s="222"/>
      <c r="K5" s="208"/>
      <c r="L5" s="208"/>
      <c r="M5" s="208"/>
      <c r="N5" s="223"/>
      <c r="O5" s="207" t="s">
        <v>46</v>
      </c>
      <c r="P5" s="207"/>
      <c r="Q5" s="207"/>
      <c r="R5" s="207"/>
      <c r="S5" s="226"/>
    </row>
    <row r="6" ht="18.75" customHeight="1" spans="1:19">
      <c r="A6" s="209"/>
      <c r="B6" s="210"/>
      <c r="C6" s="210"/>
      <c r="D6" s="211" t="s">
        <v>58</v>
      </c>
      <c r="E6" s="211" t="s">
        <v>59</v>
      </c>
      <c r="F6" s="211" t="s">
        <v>60</v>
      </c>
      <c r="G6" s="211" t="s">
        <v>61</v>
      </c>
      <c r="H6" s="211" t="s">
        <v>62</v>
      </c>
      <c r="I6" s="224" t="s">
        <v>63</v>
      </c>
      <c r="J6" s="224"/>
      <c r="K6" s="224"/>
      <c r="L6" s="224"/>
      <c r="M6" s="224"/>
      <c r="N6" s="214"/>
      <c r="O6" s="211" t="s">
        <v>58</v>
      </c>
      <c r="P6" s="211" t="s">
        <v>59</v>
      </c>
      <c r="Q6" s="211" t="s">
        <v>60</v>
      </c>
      <c r="R6" s="211" t="s">
        <v>61</v>
      </c>
      <c r="S6" s="211" t="s">
        <v>64</v>
      </c>
    </row>
    <row r="7" ht="18.75" customHeight="1" spans="1:19">
      <c r="A7" s="212"/>
      <c r="B7" s="213"/>
      <c r="C7" s="213"/>
      <c r="D7" s="214"/>
      <c r="E7" s="214"/>
      <c r="F7" s="214"/>
      <c r="G7" s="214"/>
      <c r="H7" s="214"/>
      <c r="I7" s="213" t="s">
        <v>58</v>
      </c>
      <c r="J7" s="213" t="s">
        <v>65</v>
      </c>
      <c r="K7" s="213" t="s">
        <v>66</v>
      </c>
      <c r="L7" s="213" t="s">
        <v>67</v>
      </c>
      <c r="M7" s="213" t="s">
        <v>68</v>
      </c>
      <c r="N7" s="213" t="s">
        <v>69</v>
      </c>
      <c r="O7" s="225"/>
      <c r="P7" s="225"/>
      <c r="Q7" s="225"/>
      <c r="R7" s="225"/>
      <c r="S7" s="21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25" customHeight="1" spans="1:19">
      <c r="A9" s="215" t="s">
        <v>70</v>
      </c>
      <c r="B9" s="216" t="s">
        <v>71</v>
      </c>
      <c r="C9" s="24">
        <v>109426211.55</v>
      </c>
      <c r="D9" s="24">
        <v>17602871.55</v>
      </c>
      <c r="E9" s="24">
        <v>15602871.55</v>
      </c>
      <c r="F9" s="24">
        <v>2000000</v>
      </c>
      <c r="G9" s="24"/>
      <c r="H9" s="24"/>
      <c r="I9" s="24"/>
      <c r="J9" s="24"/>
      <c r="K9" s="24"/>
      <c r="L9" s="24"/>
      <c r="M9" s="24"/>
      <c r="N9" s="24"/>
      <c r="O9" s="24">
        <v>91823340</v>
      </c>
      <c r="P9" s="24">
        <v>37223340</v>
      </c>
      <c r="Q9" s="24">
        <v>54600000</v>
      </c>
      <c r="R9" s="24"/>
      <c r="S9" s="24"/>
    </row>
    <row r="10" ht="27" customHeight="1" spans="1:19">
      <c r="A10" s="116" t="s">
        <v>72</v>
      </c>
      <c r="B10" s="217" t="s">
        <v>71</v>
      </c>
      <c r="C10" s="24">
        <v>109426211.55</v>
      </c>
      <c r="D10" s="24">
        <v>17602871.55</v>
      </c>
      <c r="E10" s="24">
        <v>15602871.55</v>
      </c>
      <c r="F10" s="24">
        <v>2000000</v>
      </c>
      <c r="G10" s="24"/>
      <c r="H10" s="24"/>
      <c r="I10" s="24"/>
      <c r="J10" s="24"/>
      <c r="K10" s="24"/>
      <c r="L10" s="24"/>
      <c r="M10" s="24"/>
      <c r="N10" s="24"/>
      <c r="O10" s="24">
        <v>91823340</v>
      </c>
      <c r="P10" s="24">
        <v>37223340</v>
      </c>
      <c r="Q10" s="24">
        <v>54600000</v>
      </c>
      <c r="R10" s="24"/>
      <c r="S10" s="24"/>
    </row>
    <row r="11" ht="18.75" customHeight="1" spans="1:19">
      <c r="A11" s="218" t="s">
        <v>56</v>
      </c>
      <c r="B11" s="219"/>
      <c r="C11" s="24">
        <v>109426211.55</v>
      </c>
      <c r="D11" s="24">
        <v>17602871.55</v>
      </c>
      <c r="E11" s="24">
        <v>15602871.55</v>
      </c>
      <c r="F11" s="24">
        <v>2000000</v>
      </c>
      <c r="G11" s="24"/>
      <c r="H11" s="24"/>
      <c r="I11" s="24"/>
      <c r="J11" s="24"/>
      <c r="K11" s="24"/>
      <c r="L11" s="24"/>
      <c r="M11" s="24"/>
      <c r="N11" s="24"/>
      <c r="O11" s="24">
        <v>91823340</v>
      </c>
      <c r="P11" s="24">
        <v>37223340</v>
      </c>
      <c r="Q11" s="24">
        <v>54600000</v>
      </c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6"/>
  <sheetViews>
    <sheetView showZeros="0" workbookViewId="0">
      <pane ySplit="1" topLeftCell="A2" activePane="bottomLeft" state="frozen"/>
      <selection/>
      <selection pane="bottomLeft" activeCell="E49" sqref="E4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93"/>
      <c r="E2" s="2"/>
      <c r="F2" s="2"/>
      <c r="G2" s="2"/>
      <c r="H2" s="193"/>
      <c r="I2" s="2"/>
      <c r="J2" s="193"/>
      <c r="K2" s="2"/>
      <c r="L2" s="2"/>
      <c r="M2" s="2"/>
      <c r="N2" s="2"/>
      <c r="O2" s="43" t="s">
        <v>73</v>
      </c>
    </row>
    <row r="3" ht="42" customHeight="1" spans="1:15">
      <c r="A3" s="6" t="str">
        <f>"2025"&amp;"年部门支出预算表"</f>
        <v>2025年部门支出预算表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ht="18.75" customHeight="1" spans="1:15">
      <c r="A4" s="195" t="str">
        <f>"单位名称："&amp;"双江拉祜族佤族布朗族傣族自治县住房和城乡建设局"</f>
        <v>单位名称：双江拉祜族佤族布朗族傣族自治县住房和城乡建设局</v>
      </c>
      <c r="B4" s="196"/>
      <c r="C4" s="80"/>
      <c r="D4" s="31"/>
      <c r="E4" s="80"/>
      <c r="F4" s="80"/>
      <c r="G4" s="80"/>
      <c r="H4" s="31"/>
      <c r="I4" s="80"/>
      <c r="J4" s="31"/>
      <c r="K4" s="80"/>
      <c r="L4" s="80"/>
      <c r="M4" s="203"/>
      <c r="N4" s="203"/>
      <c r="O4" s="43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93" t="s">
        <v>76</v>
      </c>
      <c r="F5" s="15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84" t="s">
        <v>58</v>
      </c>
      <c r="E6" s="111" t="s">
        <v>76</v>
      </c>
      <c r="F6" s="111" t="s">
        <v>77</v>
      </c>
      <c r="G6" s="19"/>
      <c r="H6" s="19"/>
      <c r="I6" s="19"/>
      <c r="J6" s="84" t="s">
        <v>58</v>
      </c>
      <c r="K6" s="55" t="s">
        <v>80</v>
      </c>
      <c r="L6" s="55" t="s">
        <v>81</v>
      </c>
      <c r="M6" s="55" t="s">
        <v>82</v>
      </c>
      <c r="N6" s="55" t="s">
        <v>83</v>
      </c>
      <c r="O6" s="55" t="s">
        <v>84</v>
      </c>
    </row>
    <row r="7" ht="18.75" customHeight="1" spans="1:15">
      <c r="A7" s="139">
        <v>1</v>
      </c>
      <c r="B7" s="139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</row>
    <row r="8" ht="18.75" customHeight="1" spans="1:15">
      <c r="A8" s="153" t="s">
        <v>85</v>
      </c>
      <c r="B8" s="182" t="s">
        <v>86</v>
      </c>
      <c r="C8" s="24">
        <v>15400</v>
      </c>
      <c r="D8" s="24">
        <v>15400</v>
      </c>
      <c r="E8" s="24"/>
      <c r="F8" s="24">
        <v>15400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97" t="s">
        <v>87</v>
      </c>
      <c r="B9" s="234" t="s">
        <v>88</v>
      </c>
      <c r="C9" s="24">
        <v>15400</v>
      </c>
      <c r="D9" s="24">
        <v>15400</v>
      </c>
      <c r="E9" s="24"/>
      <c r="F9" s="24">
        <v>15400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9" t="s">
        <v>89</v>
      </c>
      <c r="B10" s="235" t="s">
        <v>90</v>
      </c>
      <c r="C10" s="24">
        <v>15400</v>
      </c>
      <c r="D10" s="24">
        <v>15400</v>
      </c>
      <c r="E10" s="24"/>
      <c r="F10" s="24">
        <v>15400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53" t="s">
        <v>91</v>
      </c>
      <c r="B11" s="182" t="s">
        <v>92</v>
      </c>
      <c r="C11" s="24">
        <v>1297978.16</v>
      </c>
      <c r="D11" s="24">
        <v>1297978.16</v>
      </c>
      <c r="E11" s="24">
        <v>1297978.16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97" t="s">
        <v>93</v>
      </c>
      <c r="B12" s="234" t="s">
        <v>94</v>
      </c>
      <c r="C12" s="24">
        <v>1233138.4</v>
      </c>
      <c r="D12" s="24">
        <v>1233138.4</v>
      </c>
      <c r="E12" s="24">
        <v>1233138.4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9" t="s">
        <v>95</v>
      </c>
      <c r="B13" s="235" t="s">
        <v>96</v>
      </c>
      <c r="C13" s="24">
        <v>649600</v>
      </c>
      <c r="D13" s="24">
        <v>649600</v>
      </c>
      <c r="E13" s="24">
        <v>649600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99" t="s">
        <v>97</v>
      </c>
      <c r="B14" s="235" t="s">
        <v>98</v>
      </c>
      <c r="C14" s="24">
        <v>583538.4</v>
      </c>
      <c r="D14" s="24">
        <v>583538.4</v>
      </c>
      <c r="E14" s="24">
        <v>583538.4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97" t="s">
        <v>99</v>
      </c>
      <c r="B15" s="234" t="s">
        <v>100</v>
      </c>
      <c r="C15" s="24">
        <v>49350</v>
      </c>
      <c r="D15" s="24">
        <v>49350</v>
      </c>
      <c r="E15" s="24">
        <v>49350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99" t="s">
        <v>101</v>
      </c>
      <c r="B16" s="235" t="s">
        <v>102</v>
      </c>
      <c r="C16" s="24">
        <v>49350</v>
      </c>
      <c r="D16" s="24">
        <v>49350</v>
      </c>
      <c r="E16" s="24">
        <v>49350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97" t="s">
        <v>103</v>
      </c>
      <c r="B17" s="234" t="s">
        <v>104</v>
      </c>
      <c r="C17" s="24">
        <v>15489.76</v>
      </c>
      <c r="D17" s="24">
        <v>15489.76</v>
      </c>
      <c r="E17" s="24">
        <v>15489.76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9" t="s">
        <v>105</v>
      </c>
      <c r="B18" s="235" t="s">
        <v>104</v>
      </c>
      <c r="C18" s="24">
        <v>15489.76</v>
      </c>
      <c r="D18" s="24">
        <v>15489.76</v>
      </c>
      <c r="E18" s="24">
        <v>15489.76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53" t="s">
        <v>106</v>
      </c>
      <c r="B19" s="182" t="s">
        <v>107</v>
      </c>
      <c r="C19" s="24">
        <v>308699.89</v>
      </c>
      <c r="D19" s="24">
        <v>308699.89</v>
      </c>
      <c r="E19" s="24">
        <v>308699.89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97" t="s">
        <v>108</v>
      </c>
      <c r="B20" s="234" t="s">
        <v>109</v>
      </c>
      <c r="C20" s="24">
        <v>308699.89</v>
      </c>
      <c r="D20" s="24">
        <v>308699.89</v>
      </c>
      <c r="E20" s="24">
        <v>308699.89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99" t="s">
        <v>110</v>
      </c>
      <c r="B21" s="235" t="s">
        <v>111</v>
      </c>
      <c r="C21" s="24">
        <v>90857.49</v>
      </c>
      <c r="D21" s="24">
        <v>90857.49</v>
      </c>
      <c r="E21" s="24">
        <v>90857.49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99" t="s">
        <v>112</v>
      </c>
      <c r="B22" s="235" t="s">
        <v>113</v>
      </c>
      <c r="C22" s="24">
        <v>150515.17</v>
      </c>
      <c r="D22" s="24">
        <v>150515.17</v>
      </c>
      <c r="E22" s="24">
        <v>150515.17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99" t="s">
        <v>114</v>
      </c>
      <c r="B23" s="235" t="s">
        <v>115</v>
      </c>
      <c r="C23" s="24">
        <v>45240</v>
      </c>
      <c r="D23" s="24">
        <v>45240</v>
      </c>
      <c r="E23" s="24">
        <v>45240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99" t="s">
        <v>116</v>
      </c>
      <c r="B24" s="235" t="s">
        <v>117</v>
      </c>
      <c r="C24" s="24">
        <v>22087.23</v>
      </c>
      <c r="D24" s="24">
        <v>22087.23</v>
      </c>
      <c r="E24" s="24">
        <v>22087.23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53" t="s">
        <v>118</v>
      </c>
      <c r="B25" s="182" t="s">
        <v>119</v>
      </c>
      <c r="C25" s="24">
        <v>73443139.7</v>
      </c>
      <c r="D25" s="24">
        <v>16843139.7</v>
      </c>
      <c r="E25" s="24">
        <v>4864306.04</v>
      </c>
      <c r="F25" s="24">
        <v>11978833.66</v>
      </c>
      <c r="G25" s="24">
        <v>56600000</v>
      </c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97" t="s">
        <v>120</v>
      </c>
      <c r="B26" s="234" t="s">
        <v>121</v>
      </c>
      <c r="C26" s="24">
        <v>4993569.08</v>
      </c>
      <c r="D26" s="24">
        <v>4993569.08</v>
      </c>
      <c r="E26" s="24">
        <v>4393569.08</v>
      </c>
      <c r="F26" s="24">
        <v>600000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99" t="s">
        <v>122</v>
      </c>
      <c r="B27" s="235" t="s">
        <v>123</v>
      </c>
      <c r="C27" s="24">
        <v>2198768.84</v>
      </c>
      <c r="D27" s="24">
        <v>2198768.84</v>
      </c>
      <c r="E27" s="24">
        <v>2198768.84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99" t="s">
        <v>124</v>
      </c>
      <c r="B28" s="235" t="s">
        <v>125</v>
      </c>
      <c r="C28" s="24">
        <v>2794800.24</v>
      </c>
      <c r="D28" s="24">
        <v>2794800.24</v>
      </c>
      <c r="E28" s="24">
        <v>2194800.24</v>
      </c>
      <c r="F28" s="24">
        <v>600000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97" t="s">
        <v>126</v>
      </c>
      <c r="B29" s="234" t="s">
        <v>127</v>
      </c>
      <c r="C29" s="24">
        <v>10878833.66</v>
      </c>
      <c r="D29" s="24">
        <v>10878833.66</v>
      </c>
      <c r="E29" s="24"/>
      <c r="F29" s="24">
        <v>10878833.66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99" t="s">
        <v>128</v>
      </c>
      <c r="B30" s="235" t="s">
        <v>129</v>
      </c>
      <c r="C30" s="24">
        <v>3300000</v>
      </c>
      <c r="D30" s="24">
        <v>3300000</v>
      </c>
      <c r="E30" s="24"/>
      <c r="F30" s="24">
        <v>3300000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99" t="s">
        <v>130</v>
      </c>
      <c r="B31" s="235" t="s">
        <v>131</v>
      </c>
      <c r="C31" s="24">
        <v>7578833.66</v>
      </c>
      <c r="D31" s="24">
        <v>7578833.66</v>
      </c>
      <c r="E31" s="24"/>
      <c r="F31" s="24">
        <v>7578833.66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97" t="s">
        <v>132</v>
      </c>
      <c r="B32" s="234" t="s">
        <v>133</v>
      </c>
      <c r="C32" s="24">
        <v>970736.96</v>
      </c>
      <c r="D32" s="24">
        <v>970736.96</v>
      </c>
      <c r="E32" s="24">
        <v>470736.96</v>
      </c>
      <c r="F32" s="24">
        <v>500000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99" t="s">
        <v>134</v>
      </c>
      <c r="B33" s="235" t="s">
        <v>133</v>
      </c>
      <c r="C33" s="24">
        <v>970736.96</v>
      </c>
      <c r="D33" s="24">
        <v>970736.96</v>
      </c>
      <c r="E33" s="24">
        <v>470736.96</v>
      </c>
      <c r="F33" s="24">
        <v>500000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97" t="s">
        <v>135</v>
      </c>
      <c r="B34" s="234" t="s">
        <v>136</v>
      </c>
      <c r="C34" s="24">
        <v>2000000</v>
      </c>
      <c r="D34" s="24"/>
      <c r="E34" s="24"/>
      <c r="F34" s="24"/>
      <c r="G34" s="24">
        <v>2000000</v>
      </c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99" t="s">
        <v>137</v>
      </c>
      <c r="B35" s="235" t="s">
        <v>138</v>
      </c>
      <c r="C35" s="24">
        <v>1555000</v>
      </c>
      <c r="D35" s="24"/>
      <c r="E35" s="24"/>
      <c r="F35" s="24"/>
      <c r="G35" s="24">
        <v>1555000</v>
      </c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99" t="s">
        <v>139</v>
      </c>
      <c r="B36" s="235" t="s">
        <v>140</v>
      </c>
      <c r="C36" s="24">
        <v>445000</v>
      </c>
      <c r="D36" s="24"/>
      <c r="E36" s="24"/>
      <c r="F36" s="24"/>
      <c r="G36" s="24">
        <v>445000</v>
      </c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97" t="s">
        <v>141</v>
      </c>
      <c r="B37" s="234" t="s">
        <v>142</v>
      </c>
      <c r="C37" s="24">
        <v>54600000</v>
      </c>
      <c r="D37" s="24"/>
      <c r="E37" s="24"/>
      <c r="F37" s="24"/>
      <c r="G37" s="24">
        <v>54600000</v>
      </c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99" t="s">
        <v>143</v>
      </c>
      <c r="B38" s="235" t="s">
        <v>144</v>
      </c>
      <c r="C38" s="24">
        <v>54600000</v>
      </c>
      <c r="D38" s="24"/>
      <c r="E38" s="24"/>
      <c r="F38" s="24"/>
      <c r="G38" s="24">
        <v>54600000</v>
      </c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53" t="s">
        <v>145</v>
      </c>
      <c r="B39" s="182" t="s">
        <v>146</v>
      </c>
      <c r="C39" s="24">
        <v>34360993.8</v>
      </c>
      <c r="D39" s="24">
        <v>34360993.8</v>
      </c>
      <c r="E39" s="24">
        <v>437653.8</v>
      </c>
      <c r="F39" s="24">
        <v>33923340</v>
      </c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97" t="s">
        <v>147</v>
      </c>
      <c r="B40" s="234" t="s">
        <v>148</v>
      </c>
      <c r="C40" s="24">
        <v>33923340</v>
      </c>
      <c r="D40" s="24">
        <v>33923340</v>
      </c>
      <c r="E40" s="24"/>
      <c r="F40" s="24">
        <v>33923340</v>
      </c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99" t="s">
        <v>149</v>
      </c>
      <c r="B41" s="235" t="s">
        <v>150</v>
      </c>
      <c r="C41" s="24">
        <v>29129900</v>
      </c>
      <c r="D41" s="24">
        <v>29129900</v>
      </c>
      <c r="E41" s="24"/>
      <c r="F41" s="24">
        <v>29129900</v>
      </c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99" t="s">
        <v>151</v>
      </c>
      <c r="B42" s="235" t="s">
        <v>152</v>
      </c>
      <c r="C42" s="24">
        <v>2392600</v>
      </c>
      <c r="D42" s="24">
        <v>2392600</v>
      </c>
      <c r="E42" s="24"/>
      <c r="F42" s="24">
        <v>2392600</v>
      </c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99" t="s">
        <v>153</v>
      </c>
      <c r="B43" s="235" t="s">
        <v>154</v>
      </c>
      <c r="C43" s="24">
        <v>2400840</v>
      </c>
      <c r="D43" s="24">
        <v>2400840</v>
      </c>
      <c r="E43" s="24"/>
      <c r="F43" s="24">
        <v>2400840</v>
      </c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97" t="s">
        <v>155</v>
      </c>
      <c r="B44" s="234" t="s">
        <v>156</v>
      </c>
      <c r="C44" s="24">
        <v>437653.8</v>
      </c>
      <c r="D44" s="24">
        <v>437653.8</v>
      </c>
      <c r="E44" s="24">
        <v>437653.8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99" t="s">
        <v>157</v>
      </c>
      <c r="B45" s="235" t="s">
        <v>158</v>
      </c>
      <c r="C45" s="24">
        <v>437653.8</v>
      </c>
      <c r="D45" s="24">
        <v>437653.8</v>
      </c>
      <c r="E45" s="24">
        <v>437653.8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201" t="s">
        <v>159</v>
      </c>
      <c r="B46" s="202" t="s">
        <v>159</v>
      </c>
      <c r="C46" s="24">
        <v>109426211.55</v>
      </c>
      <c r="D46" s="24">
        <v>52826211.55</v>
      </c>
      <c r="E46" s="24">
        <v>6908637.89</v>
      </c>
      <c r="F46" s="24">
        <v>45917573.66</v>
      </c>
      <c r="G46" s="24">
        <v>56600000</v>
      </c>
      <c r="H46" s="24"/>
      <c r="I46" s="24"/>
      <c r="J46" s="24"/>
      <c r="K46" s="24"/>
      <c r="L46" s="24"/>
      <c r="M46" s="24"/>
      <c r="N46" s="24"/>
      <c r="O46" s="24"/>
    </row>
  </sheetData>
  <mergeCells count="11">
    <mergeCell ref="A3:O3"/>
    <mergeCell ref="A4:L4"/>
    <mergeCell ref="D5:F5"/>
    <mergeCell ref="J5:O5"/>
    <mergeCell ref="A46:B4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3" t="s">
        <v>160</v>
      </c>
    </row>
    <row r="3" ht="36" customHeight="1" spans="1:4">
      <c r="A3" s="6" t="str">
        <f>"2025"&amp;"年部门财政拨款收支预算总表"</f>
        <v>2025年部门财政拨款收支预算总表</v>
      </c>
      <c r="B3" s="180"/>
      <c r="C3" s="180"/>
      <c r="D3" s="180"/>
    </row>
    <row r="4" ht="18.75" customHeight="1" spans="1:4">
      <c r="A4" s="8" t="str">
        <f>"单位名称："&amp;"双江拉祜族佤族布朗族傣族自治县住房和城乡建设局"</f>
        <v>单位名称：双江拉祜族佤族布朗族傣族自治县住房和城乡建设局</v>
      </c>
      <c r="B4" s="181"/>
      <c r="C4" s="181"/>
      <c r="D4" s="43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26" t="str">
        <f t="shared" ref="B6:D6" si="0">"2025"&amp;"年预算数"</f>
        <v>2025年预算数</v>
      </c>
      <c r="C6" s="32" t="s">
        <v>161</v>
      </c>
      <c r="D6" s="12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82" t="s">
        <v>162</v>
      </c>
      <c r="B8" s="24">
        <v>17602871.55</v>
      </c>
      <c r="C8" s="23" t="s">
        <v>163</v>
      </c>
      <c r="D8" s="24">
        <v>109426211.55</v>
      </c>
    </row>
    <row r="9" ht="18.75" customHeight="1" spans="1:4">
      <c r="A9" s="183" t="s">
        <v>164</v>
      </c>
      <c r="B9" s="24">
        <v>15602871.55</v>
      </c>
      <c r="C9" s="23" t="s">
        <v>165</v>
      </c>
      <c r="D9" s="24">
        <v>15400</v>
      </c>
    </row>
    <row r="10" ht="18.75" customHeight="1" spans="1:4">
      <c r="A10" s="183" t="s">
        <v>166</v>
      </c>
      <c r="B10" s="24">
        <v>2000000</v>
      </c>
      <c r="C10" s="23" t="s">
        <v>167</v>
      </c>
      <c r="D10" s="24"/>
    </row>
    <row r="11" ht="18.75" customHeight="1" spans="1:4">
      <c r="A11" s="183" t="s">
        <v>168</v>
      </c>
      <c r="B11" s="24"/>
      <c r="C11" s="23" t="s">
        <v>169</v>
      </c>
      <c r="D11" s="24"/>
    </row>
    <row r="12" ht="18.75" customHeight="1" spans="1:4">
      <c r="A12" s="184" t="s">
        <v>170</v>
      </c>
      <c r="B12" s="24">
        <v>91823340</v>
      </c>
      <c r="C12" s="185" t="s">
        <v>171</v>
      </c>
      <c r="D12" s="24"/>
    </row>
    <row r="13" ht="18.75" customHeight="1" spans="1:4">
      <c r="A13" s="186" t="s">
        <v>164</v>
      </c>
      <c r="B13" s="24">
        <v>37223340</v>
      </c>
      <c r="C13" s="187" t="s">
        <v>172</v>
      </c>
      <c r="D13" s="24"/>
    </row>
    <row r="14" ht="18.75" customHeight="1" spans="1:4">
      <c r="A14" s="186" t="s">
        <v>166</v>
      </c>
      <c r="B14" s="24">
        <v>54600000</v>
      </c>
      <c r="C14" s="187" t="s">
        <v>173</v>
      </c>
      <c r="D14" s="24"/>
    </row>
    <row r="15" ht="18.75" customHeight="1" spans="1:4">
      <c r="A15" s="186" t="s">
        <v>168</v>
      </c>
      <c r="B15" s="24"/>
      <c r="C15" s="187" t="s">
        <v>174</v>
      </c>
      <c r="D15" s="24"/>
    </row>
    <row r="16" ht="18.75" customHeight="1" spans="1:4">
      <c r="A16" s="186" t="s">
        <v>26</v>
      </c>
      <c r="B16" s="24"/>
      <c r="C16" s="187" t="s">
        <v>175</v>
      </c>
      <c r="D16" s="24">
        <v>1297978.16</v>
      </c>
    </row>
    <row r="17" ht="18.75" customHeight="1" spans="1:4">
      <c r="A17" s="186" t="s">
        <v>26</v>
      </c>
      <c r="B17" s="24" t="s">
        <v>26</v>
      </c>
      <c r="C17" s="187" t="s">
        <v>176</v>
      </c>
      <c r="D17" s="24">
        <v>308699.89</v>
      </c>
    </row>
    <row r="18" ht="18.75" customHeight="1" spans="1:4">
      <c r="A18" s="188" t="s">
        <v>26</v>
      </c>
      <c r="B18" s="24" t="s">
        <v>26</v>
      </c>
      <c r="C18" s="187" t="s">
        <v>177</v>
      </c>
      <c r="D18" s="24"/>
    </row>
    <row r="19" ht="18.75" customHeight="1" spans="1:4">
      <c r="A19" s="188" t="s">
        <v>26</v>
      </c>
      <c r="B19" s="24" t="s">
        <v>26</v>
      </c>
      <c r="C19" s="187" t="s">
        <v>178</v>
      </c>
      <c r="D19" s="24">
        <v>73443139.7</v>
      </c>
    </row>
    <row r="20" ht="18.75" customHeight="1" spans="1:4">
      <c r="A20" s="189" t="s">
        <v>26</v>
      </c>
      <c r="B20" s="24" t="s">
        <v>26</v>
      </c>
      <c r="C20" s="187" t="s">
        <v>179</v>
      </c>
      <c r="D20" s="24"/>
    </row>
    <row r="21" ht="18.75" customHeight="1" spans="1:4">
      <c r="A21" s="189" t="s">
        <v>26</v>
      </c>
      <c r="B21" s="24" t="s">
        <v>26</v>
      </c>
      <c r="C21" s="187" t="s">
        <v>180</v>
      </c>
      <c r="D21" s="24"/>
    </row>
    <row r="22" ht="18.75" customHeight="1" spans="1:4">
      <c r="A22" s="189" t="s">
        <v>26</v>
      </c>
      <c r="B22" s="24" t="s">
        <v>26</v>
      </c>
      <c r="C22" s="187" t="s">
        <v>181</v>
      </c>
      <c r="D22" s="24"/>
    </row>
    <row r="23" ht="18.75" customHeight="1" spans="1:4">
      <c r="A23" s="189" t="s">
        <v>26</v>
      </c>
      <c r="B23" s="24" t="s">
        <v>26</v>
      </c>
      <c r="C23" s="187" t="s">
        <v>182</v>
      </c>
      <c r="D23" s="24"/>
    </row>
    <row r="24" ht="18.75" customHeight="1" spans="1:4">
      <c r="A24" s="189" t="s">
        <v>26</v>
      </c>
      <c r="B24" s="24" t="s">
        <v>26</v>
      </c>
      <c r="C24" s="187" t="s">
        <v>183</v>
      </c>
      <c r="D24" s="24"/>
    </row>
    <row r="25" ht="18.75" customHeight="1" spans="1:4">
      <c r="A25" s="189" t="s">
        <v>26</v>
      </c>
      <c r="B25" s="24" t="s">
        <v>26</v>
      </c>
      <c r="C25" s="187" t="s">
        <v>184</v>
      </c>
      <c r="D25" s="24"/>
    </row>
    <row r="26" ht="18.75" customHeight="1" spans="1:4">
      <c r="A26" s="189" t="s">
        <v>26</v>
      </c>
      <c r="B26" s="24" t="s">
        <v>26</v>
      </c>
      <c r="C26" s="187" t="s">
        <v>185</v>
      </c>
      <c r="D26" s="24"/>
    </row>
    <row r="27" ht="18.75" customHeight="1" spans="1:4">
      <c r="A27" s="189" t="s">
        <v>26</v>
      </c>
      <c r="B27" s="24" t="s">
        <v>26</v>
      </c>
      <c r="C27" s="187" t="s">
        <v>186</v>
      </c>
      <c r="D27" s="24">
        <v>34360993.8</v>
      </c>
    </row>
    <row r="28" ht="18.75" customHeight="1" spans="1:4">
      <c r="A28" s="189" t="s">
        <v>26</v>
      </c>
      <c r="B28" s="24" t="s">
        <v>26</v>
      </c>
      <c r="C28" s="187" t="s">
        <v>187</v>
      </c>
      <c r="D28" s="24"/>
    </row>
    <row r="29" ht="18.75" customHeight="1" spans="1:4">
      <c r="A29" s="189" t="s">
        <v>26</v>
      </c>
      <c r="B29" s="24" t="s">
        <v>26</v>
      </c>
      <c r="C29" s="187" t="s">
        <v>188</v>
      </c>
      <c r="D29" s="24"/>
    </row>
    <row r="30" ht="18.75" customHeight="1" spans="1:4">
      <c r="A30" s="189" t="s">
        <v>26</v>
      </c>
      <c r="B30" s="24" t="s">
        <v>26</v>
      </c>
      <c r="C30" s="187" t="s">
        <v>189</v>
      </c>
      <c r="D30" s="24"/>
    </row>
    <row r="31" ht="18.75" customHeight="1" spans="1:4">
      <c r="A31" s="189" t="s">
        <v>26</v>
      </c>
      <c r="B31" s="24" t="s">
        <v>26</v>
      </c>
      <c r="C31" s="187" t="s">
        <v>190</v>
      </c>
      <c r="D31" s="24"/>
    </row>
    <row r="32" ht="18.75" customHeight="1" spans="1:4">
      <c r="A32" s="190" t="s">
        <v>26</v>
      </c>
      <c r="B32" s="24" t="s">
        <v>26</v>
      </c>
      <c r="C32" s="187" t="s">
        <v>191</v>
      </c>
      <c r="D32" s="24"/>
    </row>
    <row r="33" ht="18.75" customHeight="1" spans="1:4">
      <c r="A33" s="190" t="s">
        <v>26</v>
      </c>
      <c r="B33" s="24" t="s">
        <v>26</v>
      </c>
      <c r="C33" s="187" t="s">
        <v>192</v>
      </c>
      <c r="D33" s="24"/>
    </row>
    <row r="34" ht="18.75" customHeight="1" spans="1:4">
      <c r="A34" s="190" t="s">
        <v>26</v>
      </c>
      <c r="B34" s="24" t="s">
        <v>26</v>
      </c>
      <c r="C34" s="187" t="s">
        <v>193</v>
      </c>
      <c r="D34" s="24"/>
    </row>
    <row r="35" ht="18.75" customHeight="1" spans="1:4">
      <c r="A35" s="190"/>
      <c r="B35" s="24"/>
      <c r="C35" s="187" t="s">
        <v>194</v>
      </c>
      <c r="D35" s="24"/>
    </row>
    <row r="36" ht="18.75" customHeight="1" spans="1:4">
      <c r="A36" s="190" t="s">
        <v>26</v>
      </c>
      <c r="B36" s="24" t="s">
        <v>26</v>
      </c>
      <c r="C36" s="187" t="s">
        <v>195</v>
      </c>
      <c r="D36" s="24"/>
    </row>
    <row r="37" ht="18.75" customHeight="1" spans="1:4">
      <c r="A37" s="73" t="s">
        <v>196</v>
      </c>
      <c r="B37" s="191">
        <v>109426211.55</v>
      </c>
      <c r="C37" s="192" t="s">
        <v>52</v>
      </c>
      <c r="D37" s="191">
        <v>109426211.55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1"/>
  <sheetViews>
    <sheetView showZeros="0" workbookViewId="0">
      <pane ySplit="1" topLeftCell="A2" activePane="bottomLeft" state="frozen"/>
      <selection/>
      <selection pane="bottomLeft" activeCell="D5" sqref="D5:F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71"/>
      <c r="F2" s="75"/>
      <c r="G2" s="43" t="s">
        <v>197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72"/>
      <c r="C3" s="172"/>
      <c r="D3" s="172"/>
      <c r="E3" s="172"/>
      <c r="F3" s="172"/>
      <c r="G3" s="172"/>
    </row>
    <row r="4" ht="18" customHeight="1" spans="1:7">
      <c r="A4" s="173" t="str">
        <f>"单位名称："&amp;"双江拉祜族佤族布朗族傣族自治县住房和城乡建设局"</f>
        <v>单位名称：双江拉祜族佤族布朗族傣族自治县住房和城乡建设局</v>
      </c>
      <c r="B4" s="30"/>
      <c r="C4" s="31"/>
      <c r="D4" s="31"/>
      <c r="E4" s="31"/>
      <c r="F4" s="121"/>
      <c r="G4" s="43" t="s">
        <v>1</v>
      </c>
    </row>
    <row r="5" ht="20.25" customHeight="1" spans="1:7">
      <c r="A5" s="174" t="s">
        <v>198</v>
      </c>
      <c r="B5" s="175"/>
      <c r="C5" s="126" t="s">
        <v>56</v>
      </c>
      <c r="D5" s="151" t="s">
        <v>76</v>
      </c>
      <c r="E5" s="14"/>
      <c r="F5" s="15"/>
      <c r="G5" s="145" t="s">
        <v>77</v>
      </c>
    </row>
    <row r="6" ht="20.25" customHeight="1" spans="1:7">
      <c r="A6" s="176" t="s">
        <v>74</v>
      </c>
      <c r="B6" s="176" t="s">
        <v>75</v>
      </c>
      <c r="C6" s="34"/>
      <c r="D6" s="84" t="s">
        <v>58</v>
      </c>
      <c r="E6" s="84" t="s">
        <v>199</v>
      </c>
      <c r="F6" s="84" t="s">
        <v>200</v>
      </c>
      <c r="G6" s="113"/>
    </row>
    <row r="7" ht="19.5" customHeight="1" spans="1:7">
      <c r="A7" s="176" t="s">
        <v>201</v>
      </c>
      <c r="B7" s="176" t="s">
        <v>202</v>
      </c>
      <c r="C7" s="176" t="s">
        <v>203</v>
      </c>
      <c r="D7" s="84">
        <v>4</v>
      </c>
      <c r="E7" s="177" t="s">
        <v>204</v>
      </c>
      <c r="F7" s="177" t="s">
        <v>205</v>
      </c>
      <c r="G7" s="176" t="s">
        <v>206</v>
      </c>
    </row>
    <row r="8" ht="18" customHeight="1" spans="1:7">
      <c r="A8" s="35" t="s">
        <v>85</v>
      </c>
      <c r="B8" s="35" t="s">
        <v>86</v>
      </c>
      <c r="C8" s="24">
        <v>15400</v>
      </c>
      <c r="D8" s="24"/>
      <c r="E8" s="24"/>
      <c r="F8" s="24"/>
      <c r="G8" s="24">
        <v>15400</v>
      </c>
    </row>
    <row r="9" ht="18" customHeight="1" spans="1:7">
      <c r="A9" s="140" t="s">
        <v>87</v>
      </c>
      <c r="B9" s="140" t="s">
        <v>88</v>
      </c>
      <c r="C9" s="24">
        <v>15400</v>
      </c>
      <c r="D9" s="24"/>
      <c r="E9" s="24"/>
      <c r="F9" s="24"/>
      <c r="G9" s="24">
        <v>15400</v>
      </c>
    </row>
    <row r="10" ht="18" customHeight="1" spans="1:7">
      <c r="A10" s="141" t="s">
        <v>89</v>
      </c>
      <c r="B10" s="141" t="s">
        <v>90</v>
      </c>
      <c r="C10" s="24">
        <v>15400</v>
      </c>
      <c r="D10" s="24"/>
      <c r="E10" s="24"/>
      <c r="F10" s="24"/>
      <c r="G10" s="24">
        <v>15400</v>
      </c>
    </row>
    <row r="11" ht="18" customHeight="1" spans="1:7">
      <c r="A11" s="35" t="s">
        <v>91</v>
      </c>
      <c r="B11" s="35" t="s">
        <v>92</v>
      </c>
      <c r="C11" s="24">
        <v>1297978.16</v>
      </c>
      <c r="D11" s="24">
        <v>1297978.16</v>
      </c>
      <c r="E11" s="24">
        <v>1237028.16</v>
      </c>
      <c r="F11" s="24">
        <v>60950</v>
      </c>
      <c r="G11" s="24"/>
    </row>
    <row r="12" ht="18" customHeight="1" spans="1:7">
      <c r="A12" s="140" t="s">
        <v>93</v>
      </c>
      <c r="B12" s="140" t="s">
        <v>94</v>
      </c>
      <c r="C12" s="24">
        <v>1233138.4</v>
      </c>
      <c r="D12" s="24">
        <v>1233138.4</v>
      </c>
      <c r="E12" s="24">
        <v>1221538.4</v>
      </c>
      <c r="F12" s="24">
        <v>11600</v>
      </c>
      <c r="G12" s="24"/>
    </row>
    <row r="13" ht="18" customHeight="1" spans="1:7">
      <c r="A13" s="141" t="s">
        <v>95</v>
      </c>
      <c r="B13" s="141" t="s">
        <v>96</v>
      </c>
      <c r="C13" s="24">
        <v>649600</v>
      </c>
      <c r="D13" s="24">
        <v>649600</v>
      </c>
      <c r="E13" s="24">
        <v>638000</v>
      </c>
      <c r="F13" s="24">
        <v>11600</v>
      </c>
      <c r="G13" s="24"/>
    </row>
    <row r="14" ht="18" customHeight="1" spans="1:7">
      <c r="A14" s="141" t="s">
        <v>97</v>
      </c>
      <c r="B14" s="141" t="s">
        <v>98</v>
      </c>
      <c r="C14" s="24">
        <v>583538.4</v>
      </c>
      <c r="D14" s="24">
        <v>583538.4</v>
      </c>
      <c r="E14" s="24">
        <v>583538.4</v>
      </c>
      <c r="F14" s="24"/>
      <c r="G14" s="24"/>
    </row>
    <row r="15" ht="18" customHeight="1" spans="1:7">
      <c r="A15" s="140" t="s">
        <v>99</v>
      </c>
      <c r="B15" s="140" t="s">
        <v>100</v>
      </c>
      <c r="C15" s="24">
        <v>49350</v>
      </c>
      <c r="D15" s="24">
        <v>49350</v>
      </c>
      <c r="E15" s="24"/>
      <c r="F15" s="24">
        <v>49350</v>
      </c>
      <c r="G15" s="24"/>
    </row>
    <row r="16" ht="18" customHeight="1" spans="1:7">
      <c r="A16" s="141" t="s">
        <v>101</v>
      </c>
      <c r="B16" s="141" t="s">
        <v>102</v>
      </c>
      <c r="C16" s="24">
        <v>49350</v>
      </c>
      <c r="D16" s="24">
        <v>49350</v>
      </c>
      <c r="E16" s="24"/>
      <c r="F16" s="24">
        <v>49350</v>
      </c>
      <c r="G16" s="24"/>
    </row>
    <row r="17" ht="18" customHeight="1" spans="1:7">
      <c r="A17" s="140" t="s">
        <v>103</v>
      </c>
      <c r="B17" s="140" t="s">
        <v>104</v>
      </c>
      <c r="C17" s="24">
        <v>15489.76</v>
      </c>
      <c r="D17" s="24">
        <v>15489.76</v>
      </c>
      <c r="E17" s="24">
        <v>15489.76</v>
      </c>
      <c r="F17" s="24"/>
      <c r="G17" s="24"/>
    </row>
    <row r="18" ht="18" customHeight="1" spans="1:7">
      <c r="A18" s="141" t="s">
        <v>105</v>
      </c>
      <c r="B18" s="141" t="s">
        <v>104</v>
      </c>
      <c r="C18" s="24">
        <v>15489.76</v>
      </c>
      <c r="D18" s="24">
        <v>15489.76</v>
      </c>
      <c r="E18" s="24">
        <v>15489.76</v>
      </c>
      <c r="F18" s="24"/>
      <c r="G18" s="24"/>
    </row>
    <row r="19" ht="18" customHeight="1" spans="1:7">
      <c r="A19" s="35" t="s">
        <v>106</v>
      </c>
      <c r="B19" s="35" t="s">
        <v>107</v>
      </c>
      <c r="C19" s="24">
        <v>308699.89</v>
      </c>
      <c r="D19" s="24">
        <v>308699.89</v>
      </c>
      <c r="E19" s="24">
        <v>308699.89</v>
      </c>
      <c r="F19" s="24"/>
      <c r="G19" s="24"/>
    </row>
    <row r="20" ht="18" customHeight="1" spans="1:7">
      <c r="A20" s="140" t="s">
        <v>108</v>
      </c>
      <c r="B20" s="140" t="s">
        <v>109</v>
      </c>
      <c r="C20" s="24">
        <v>308699.89</v>
      </c>
      <c r="D20" s="24">
        <v>308699.89</v>
      </c>
      <c r="E20" s="24">
        <v>308699.89</v>
      </c>
      <c r="F20" s="24"/>
      <c r="G20" s="24"/>
    </row>
    <row r="21" ht="18" customHeight="1" spans="1:7">
      <c r="A21" s="141" t="s">
        <v>110</v>
      </c>
      <c r="B21" s="141" t="s">
        <v>111</v>
      </c>
      <c r="C21" s="24">
        <v>90857.49</v>
      </c>
      <c r="D21" s="24">
        <v>90857.49</v>
      </c>
      <c r="E21" s="24">
        <v>90857.49</v>
      </c>
      <c r="F21" s="24"/>
      <c r="G21" s="24"/>
    </row>
    <row r="22" ht="18" customHeight="1" spans="1:7">
      <c r="A22" s="141" t="s">
        <v>112</v>
      </c>
      <c r="B22" s="141" t="s">
        <v>113</v>
      </c>
      <c r="C22" s="24">
        <v>150515.17</v>
      </c>
      <c r="D22" s="24">
        <v>150515.17</v>
      </c>
      <c r="E22" s="24">
        <v>150515.17</v>
      </c>
      <c r="F22" s="24"/>
      <c r="G22" s="24"/>
    </row>
    <row r="23" ht="18" customHeight="1" spans="1:7">
      <c r="A23" s="141" t="s">
        <v>114</v>
      </c>
      <c r="B23" s="141" t="s">
        <v>115</v>
      </c>
      <c r="C23" s="24">
        <v>45240</v>
      </c>
      <c r="D23" s="24">
        <v>45240</v>
      </c>
      <c r="E23" s="24">
        <v>45240</v>
      </c>
      <c r="F23" s="24"/>
      <c r="G23" s="24"/>
    </row>
    <row r="24" ht="18" customHeight="1" spans="1:7">
      <c r="A24" s="141" t="s">
        <v>116</v>
      </c>
      <c r="B24" s="141" t="s">
        <v>117</v>
      </c>
      <c r="C24" s="24">
        <v>22087.23</v>
      </c>
      <c r="D24" s="24">
        <v>22087.23</v>
      </c>
      <c r="E24" s="24">
        <v>22087.23</v>
      </c>
      <c r="F24" s="24"/>
      <c r="G24" s="24"/>
    </row>
    <row r="25" ht="18" customHeight="1" spans="1:7">
      <c r="A25" s="35" t="s">
        <v>118</v>
      </c>
      <c r="B25" s="35" t="s">
        <v>119</v>
      </c>
      <c r="C25" s="24">
        <v>16843139.7</v>
      </c>
      <c r="D25" s="24">
        <v>4864306.04</v>
      </c>
      <c r="E25" s="24">
        <v>4525275</v>
      </c>
      <c r="F25" s="24">
        <v>339031.04</v>
      </c>
      <c r="G25" s="24">
        <v>11978833.66</v>
      </c>
    </row>
    <row r="26" ht="18" customHeight="1" spans="1:7">
      <c r="A26" s="140" t="s">
        <v>120</v>
      </c>
      <c r="B26" s="140" t="s">
        <v>121</v>
      </c>
      <c r="C26" s="24">
        <v>4993569.08</v>
      </c>
      <c r="D26" s="24">
        <v>4393569.08</v>
      </c>
      <c r="E26" s="24">
        <v>4108851</v>
      </c>
      <c r="F26" s="24">
        <v>284718.08</v>
      </c>
      <c r="G26" s="24">
        <v>600000</v>
      </c>
    </row>
    <row r="27" ht="18" customHeight="1" spans="1:7">
      <c r="A27" s="141" t="s">
        <v>122</v>
      </c>
      <c r="B27" s="141" t="s">
        <v>123</v>
      </c>
      <c r="C27" s="24">
        <v>2198768.84</v>
      </c>
      <c r="D27" s="24">
        <v>2198768.84</v>
      </c>
      <c r="E27" s="24">
        <v>2009343</v>
      </c>
      <c r="F27" s="24">
        <v>189425.84</v>
      </c>
      <c r="G27" s="24"/>
    </row>
    <row r="28" ht="18" customHeight="1" spans="1:7">
      <c r="A28" s="141" t="s">
        <v>124</v>
      </c>
      <c r="B28" s="141" t="s">
        <v>125</v>
      </c>
      <c r="C28" s="24">
        <v>2794800.24</v>
      </c>
      <c r="D28" s="24">
        <v>2194800.24</v>
      </c>
      <c r="E28" s="24">
        <v>2099508</v>
      </c>
      <c r="F28" s="24">
        <v>95292.24</v>
      </c>
      <c r="G28" s="24">
        <v>600000</v>
      </c>
    </row>
    <row r="29" ht="18" customHeight="1" spans="1:7">
      <c r="A29" s="140" t="s">
        <v>126</v>
      </c>
      <c r="B29" s="140" t="s">
        <v>127</v>
      </c>
      <c r="C29" s="24">
        <v>10878833.66</v>
      </c>
      <c r="D29" s="24"/>
      <c r="E29" s="24"/>
      <c r="F29" s="24"/>
      <c r="G29" s="24">
        <v>10878833.66</v>
      </c>
    </row>
    <row r="30" ht="18" customHeight="1" spans="1:7">
      <c r="A30" s="141" t="s">
        <v>128</v>
      </c>
      <c r="B30" s="141" t="s">
        <v>129</v>
      </c>
      <c r="C30" s="24">
        <v>3300000</v>
      </c>
      <c r="D30" s="24"/>
      <c r="E30" s="24"/>
      <c r="F30" s="24"/>
      <c r="G30" s="24">
        <v>3300000</v>
      </c>
    </row>
    <row r="31" ht="18" customHeight="1" spans="1:7">
      <c r="A31" s="141" t="s">
        <v>130</v>
      </c>
      <c r="B31" s="141" t="s">
        <v>131</v>
      </c>
      <c r="C31" s="24">
        <v>7578833.66</v>
      </c>
      <c r="D31" s="24"/>
      <c r="E31" s="24"/>
      <c r="F31" s="24"/>
      <c r="G31" s="24">
        <v>7578833.66</v>
      </c>
    </row>
    <row r="32" ht="18" customHeight="1" spans="1:7">
      <c r="A32" s="140" t="s">
        <v>132</v>
      </c>
      <c r="B32" s="140" t="s">
        <v>133</v>
      </c>
      <c r="C32" s="24">
        <v>970736.96</v>
      </c>
      <c r="D32" s="24">
        <v>470736.96</v>
      </c>
      <c r="E32" s="24">
        <v>416424</v>
      </c>
      <c r="F32" s="24">
        <v>54312.96</v>
      </c>
      <c r="G32" s="24">
        <v>500000</v>
      </c>
    </row>
    <row r="33" ht="18" customHeight="1" spans="1:7">
      <c r="A33" s="141" t="s">
        <v>134</v>
      </c>
      <c r="B33" s="141" t="s">
        <v>133</v>
      </c>
      <c r="C33" s="24">
        <v>970736.96</v>
      </c>
      <c r="D33" s="24">
        <v>470736.96</v>
      </c>
      <c r="E33" s="24">
        <v>416424</v>
      </c>
      <c r="F33" s="24">
        <v>54312.96</v>
      </c>
      <c r="G33" s="24">
        <v>500000</v>
      </c>
    </row>
    <row r="34" ht="18" customHeight="1" spans="1:7">
      <c r="A34" s="35" t="s">
        <v>145</v>
      </c>
      <c r="B34" s="35" t="s">
        <v>146</v>
      </c>
      <c r="C34" s="24">
        <v>34360993.8</v>
      </c>
      <c r="D34" s="24">
        <v>437653.8</v>
      </c>
      <c r="E34" s="24">
        <v>437653.8</v>
      </c>
      <c r="F34" s="24"/>
      <c r="G34" s="24">
        <v>33923340</v>
      </c>
    </row>
    <row r="35" ht="18" customHeight="1" spans="1:7">
      <c r="A35" s="140" t="s">
        <v>147</v>
      </c>
      <c r="B35" s="140" t="s">
        <v>148</v>
      </c>
      <c r="C35" s="24">
        <v>33923340</v>
      </c>
      <c r="D35" s="24"/>
      <c r="E35" s="24"/>
      <c r="F35" s="24"/>
      <c r="G35" s="24">
        <v>33923340</v>
      </c>
    </row>
    <row r="36" ht="18" customHeight="1" spans="1:7">
      <c r="A36" s="141" t="s">
        <v>149</v>
      </c>
      <c r="B36" s="141" t="s">
        <v>150</v>
      </c>
      <c r="C36" s="24">
        <v>29129900</v>
      </c>
      <c r="D36" s="24"/>
      <c r="E36" s="24"/>
      <c r="F36" s="24"/>
      <c r="G36" s="24">
        <v>29129900</v>
      </c>
    </row>
    <row r="37" ht="18" customHeight="1" spans="1:7">
      <c r="A37" s="141" t="s">
        <v>151</v>
      </c>
      <c r="B37" s="141" t="s">
        <v>152</v>
      </c>
      <c r="C37" s="24">
        <v>2392600</v>
      </c>
      <c r="D37" s="24"/>
      <c r="E37" s="24"/>
      <c r="F37" s="24"/>
      <c r="G37" s="24">
        <v>2392600</v>
      </c>
    </row>
    <row r="38" ht="18" customHeight="1" spans="1:7">
      <c r="A38" s="141" t="s">
        <v>153</v>
      </c>
      <c r="B38" s="141" t="s">
        <v>154</v>
      </c>
      <c r="C38" s="24">
        <v>2400840</v>
      </c>
      <c r="D38" s="24"/>
      <c r="E38" s="24"/>
      <c r="F38" s="24"/>
      <c r="G38" s="24">
        <v>2400840</v>
      </c>
    </row>
    <row r="39" ht="18" customHeight="1" spans="1:7">
      <c r="A39" s="140" t="s">
        <v>155</v>
      </c>
      <c r="B39" s="140" t="s">
        <v>156</v>
      </c>
      <c r="C39" s="24">
        <v>437653.8</v>
      </c>
      <c r="D39" s="24">
        <v>437653.8</v>
      </c>
      <c r="E39" s="24">
        <v>437653.8</v>
      </c>
      <c r="F39" s="24"/>
      <c r="G39" s="24"/>
    </row>
    <row r="40" ht="18" customHeight="1" spans="1:7">
      <c r="A40" s="141" t="s">
        <v>157</v>
      </c>
      <c r="B40" s="141" t="s">
        <v>158</v>
      </c>
      <c r="C40" s="24">
        <v>437653.8</v>
      </c>
      <c r="D40" s="24">
        <v>437653.8</v>
      </c>
      <c r="E40" s="24">
        <v>437653.8</v>
      </c>
      <c r="F40" s="24"/>
      <c r="G40" s="24"/>
    </row>
    <row r="41" ht="18" customHeight="1" spans="1:7">
      <c r="A41" s="178" t="s">
        <v>159</v>
      </c>
      <c r="B41" s="179" t="s">
        <v>159</v>
      </c>
      <c r="C41" s="24">
        <v>52826211.55</v>
      </c>
      <c r="D41" s="24">
        <v>6908637.89</v>
      </c>
      <c r="E41" s="24">
        <v>6508656.85</v>
      </c>
      <c r="F41" s="24">
        <v>399981.04</v>
      </c>
      <c r="G41" s="24">
        <v>45917573.66</v>
      </c>
    </row>
  </sheetData>
  <mergeCells count="7">
    <mergeCell ref="A3:G3"/>
    <mergeCell ref="A4:E4"/>
    <mergeCell ref="A5:B5"/>
    <mergeCell ref="D5:F5"/>
    <mergeCell ref="A41:B4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60"/>
      <c r="B1" s="160"/>
      <c r="C1" s="160"/>
      <c r="D1" s="160"/>
      <c r="E1" s="160"/>
      <c r="F1" s="160"/>
      <c r="G1" s="160"/>
    </row>
    <row r="2" ht="15" customHeight="1" spans="1:7">
      <c r="A2" s="161"/>
      <c r="B2" s="162"/>
      <c r="C2" s="163"/>
      <c r="D2" s="80"/>
      <c r="G2" s="106" t="s">
        <v>207</v>
      </c>
    </row>
    <row r="3" ht="39" customHeight="1" spans="1:7">
      <c r="A3" s="150" t="str">
        <f>"2025"&amp;"年“三公”经费支出预算表"</f>
        <v>2025年“三公”经费支出预算表</v>
      </c>
      <c r="B3" s="68"/>
      <c r="C3" s="68"/>
      <c r="D3" s="68"/>
      <c r="E3" s="68"/>
      <c r="F3" s="68"/>
      <c r="G3" s="68"/>
    </row>
    <row r="4" ht="18.75" customHeight="1" spans="1:7">
      <c r="A4" s="46" t="str">
        <f>"单位名称："&amp;"双江拉祜族佤族布朗族傣族自治县住房和城乡建设局"</f>
        <v>单位名称：双江拉祜族佤族布朗族傣族自治县住房和城乡建设局</v>
      </c>
      <c r="B4" s="162"/>
      <c r="C4" s="163"/>
      <c r="D4" s="80"/>
      <c r="E4" s="31"/>
      <c r="G4" s="106" t="s">
        <v>208</v>
      </c>
    </row>
    <row r="5" ht="18.75" customHeight="1" spans="1:7">
      <c r="A5" s="11" t="s">
        <v>209</v>
      </c>
      <c r="B5" s="11" t="s">
        <v>210</v>
      </c>
      <c r="C5" s="32" t="s">
        <v>211</v>
      </c>
      <c r="D5" s="13" t="s">
        <v>212</v>
      </c>
      <c r="E5" s="14"/>
      <c r="F5" s="15"/>
      <c r="G5" s="32" t="s">
        <v>213</v>
      </c>
    </row>
    <row r="6" ht="18.75" customHeight="1" spans="1:7">
      <c r="A6" s="18"/>
      <c r="B6" s="164"/>
      <c r="C6" s="34"/>
      <c r="D6" s="84" t="s">
        <v>58</v>
      </c>
      <c r="E6" s="84" t="s">
        <v>214</v>
      </c>
      <c r="F6" s="84" t="s">
        <v>215</v>
      </c>
      <c r="G6" s="34"/>
    </row>
    <row r="7" ht="18.75" customHeight="1" spans="1:7">
      <c r="A7" s="165" t="s">
        <v>56</v>
      </c>
      <c r="B7" s="166">
        <v>1</v>
      </c>
      <c r="C7" s="167">
        <v>2</v>
      </c>
      <c r="D7" s="168">
        <v>3</v>
      </c>
      <c r="E7" s="168">
        <v>4</v>
      </c>
      <c r="F7" s="168">
        <v>5</v>
      </c>
      <c r="G7" s="167">
        <v>6</v>
      </c>
    </row>
    <row r="8" ht="18.75" customHeight="1" spans="1:7">
      <c r="A8" s="165" t="s">
        <v>56</v>
      </c>
      <c r="B8" s="169">
        <v>49000</v>
      </c>
      <c r="C8" s="169"/>
      <c r="D8" s="169">
        <v>34000</v>
      </c>
      <c r="E8" s="169"/>
      <c r="F8" s="169">
        <v>34000</v>
      </c>
      <c r="G8" s="169">
        <v>15000</v>
      </c>
    </row>
    <row r="9" ht="18.75" customHeight="1" spans="1:7">
      <c r="A9" s="170" t="s">
        <v>216</v>
      </c>
      <c r="B9" s="169"/>
      <c r="C9" s="169"/>
      <c r="D9" s="169"/>
      <c r="E9" s="169"/>
      <c r="F9" s="169"/>
      <c r="G9" s="169"/>
    </row>
    <row r="10" ht="18.75" customHeight="1" spans="1:7">
      <c r="A10" s="170" t="s">
        <v>217</v>
      </c>
      <c r="B10" s="169">
        <v>49000</v>
      </c>
      <c r="C10" s="169">
        <v>0</v>
      </c>
      <c r="D10" s="169">
        <v>34000</v>
      </c>
      <c r="E10" s="169"/>
      <c r="F10" s="169">
        <v>34000</v>
      </c>
      <c r="G10" s="169">
        <v>15000</v>
      </c>
    </row>
    <row r="11" ht="18.75" customHeight="1" spans="1:7">
      <c r="A11" s="170" t="s">
        <v>218</v>
      </c>
      <c r="B11" s="169"/>
      <c r="C11" s="169"/>
      <c r="D11" s="169"/>
      <c r="E11" s="169"/>
      <c r="F11" s="169"/>
      <c r="G11" s="169"/>
    </row>
    <row r="12" ht="18.75" customHeight="1" spans="1:7">
      <c r="A12" s="170" t="s">
        <v>219</v>
      </c>
      <c r="B12" s="169"/>
      <c r="C12" s="169"/>
      <c r="D12" s="169"/>
      <c r="E12" s="169"/>
      <c r="F12" s="169"/>
      <c r="G12" s="16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2"/>
  <sheetViews>
    <sheetView showZeros="0" workbookViewId="0">
      <pane ySplit="1" topLeftCell="A2" activePane="bottomLeft" state="frozen"/>
      <selection/>
      <selection pane="bottomLeft" activeCell="H13" sqref="H13"/>
    </sheetView>
  </sheetViews>
  <sheetFormatPr defaultColWidth="9.14285714285714" defaultRowHeight="14.25" customHeight="1"/>
  <cols>
    <col min="1" max="1" width="42.7142857142857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48"/>
      <c r="D2" s="149"/>
      <c r="E2" s="149"/>
      <c r="F2" s="149"/>
      <c r="G2" s="149"/>
      <c r="H2" s="86"/>
      <c r="I2" s="86"/>
      <c r="J2" s="86"/>
      <c r="K2" s="86"/>
      <c r="L2" s="86"/>
      <c r="M2" s="86"/>
      <c r="N2" s="31"/>
      <c r="O2" s="31"/>
      <c r="P2" s="31"/>
      <c r="Q2" s="86"/>
      <c r="U2" s="148"/>
      <c r="W2" s="40" t="s">
        <v>220</v>
      </c>
    </row>
    <row r="3" ht="39.75" customHeight="1" spans="1:23">
      <c r="A3" s="150" t="str">
        <f>"2025"&amp;"年部门基本支出预算表"</f>
        <v>2025年部门基本支出预算表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7"/>
      <c r="O3" s="7"/>
      <c r="P3" s="7"/>
      <c r="Q3" s="68"/>
      <c r="R3" s="68"/>
      <c r="S3" s="68"/>
      <c r="T3" s="68"/>
      <c r="U3" s="68"/>
      <c r="V3" s="68"/>
      <c r="W3" s="68"/>
    </row>
    <row r="4" ht="18.75" customHeight="1" spans="1:23">
      <c r="A4" s="8" t="str">
        <f>"单位名称："&amp;"双江拉祜族佤族布朗族傣族自治县住房和城乡建设局"</f>
        <v>单位名称：双江拉祜族佤族布朗族傣族自治县住房和城乡建设局</v>
      </c>
      <c r="B4" s="39"/>
      <c r="C4" s="39"/>
      <c r="D4" s="39"/>
      <c r="E4" s="39"/>
      <c r="F4" s="39"/>
      <c r="G4" s="39"/>
      <c r="H4" s="90"/>
      <c r="I4" s="90"/>
      <c r="J4" s="90"/>
      <c r="K4" s="90"/>
      <c r="L4" s="90"/>
      <c r="M4" s="90"/>
      <c r="N4" s="112"/>
      <c r="O4" s="112"/>
      <c r="P4" s="112"/>
      <c r="Q4" s="90"/>
      <c r="U4" s="148"/>
      <c r="W4" s="40" t="s">
        <v>208</v>
      </c>
    </row>
    <row r="5" ht="18" customHeight="1" spans="1:23">
      <c r="A5" s="11" t="s">
        <v>221</v>
      </c>
      <c r="B5" s="11" t="s">
        <v>222</v>
      </c>
      <c r="C5" s="11" t="s">
        <v>223</v>
      </c>
      <c r="D5" s="11" t="s">
        <v>224</v>
      </c>
      <c r="E5" s="11" t="s">
        <v>225</v>
      </c>
      <c r="F5" s="11" t="s">
        <v>226</v>
      </c>
      <c r="G5" s="11" t="s">
        <v>227</v>
      </c>
      <c r="H5" s="151" t="s">
        <v>228</v>
      </c>
      <c r="I5" s="82" t="s">
        <v>228</v>
      </c>
      <c r="J5" s="82"/>
      <c r="K5" s="82"/>
      <c r="L5" s="82"/>
      <c r="M5" s="82"/>
      <c r="N5" s="14"/>
      <c r="O5" s="14"/>
      <c r="P5" s="14"/>
      <c r="Q5" s="93" t="s">
        <v>62</v>
      </c>
      <c r="R5" s="82" t="s">
        <v>79</v>
      </c>
      <c r="S5" s="82"/>
      <c r="T5" s="82"/>
      <c r="U5" s="82"/>
      <c r="V5" s="82"/>
      <c r="W5" s="157"/>
    </row>
    <row r="6" ht="18" customHeight="1" spans="1:23">
      <c r="A6" s="16"/>
      <c r="B6" s="147"/>
      <c r="C6" s="16"/>
      <c r="D6" s="16"/>
      <c r="E6" s="16"/>
      <c r="F6" s="16"/>
      <c r="G6" s="16"/>
      <c r="H6" s="126" t="s">
        <v>229</v>
      </c>
      <c r="I6" s="151" t="s">
        <v>59</v>
      </c>
      <c r="J6" s="82"/>
      <c r="K6" s="82"/>
      <c r="L6" s="82"/>
      <c r="M6" s="157"/>
      <c r="N6" s="13" t="s">
        <v>230</v>
      </c>
      <c r="O6" s="14"/>
      <c r="P6" s="15"/>
      <c r="Q6" s="11" t="s">
        <v>62</v>
      </c>
      <c r="R6" s="151" t="s">
        <v>79</v>
      </c>
      <c r="S6" s="93" t="s">
        <v>65</v>
      </c>
      <c r="T6" s="82" t="s">
        <v>79</v>
      </c>
      <c r="U6" s="93" t="s">
        <v>67</v>
      </c>
      <c r="V6" s="93" t="s">
        <v>68</v>
      </c>
      <c r="W6" s="15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58" t="s">
        <v>231</v>
      </c>
      <c r="J7" s="11" t="s">
        <v>232</v>
      </c>
      <c r="K7" s="11" t="s">
        <v>233</v>
      </c>
      <c r="L7" s="11" t="s">
        <v>234</v>
      </c>
      <c r="M7" s="11" t="s">
        <v>235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236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29"/>
      <c r="B8" s="129"/>
      <c r="C8" s="129"/>
      <c r="D8" s="129"/>
      <c r="E8" s="129"/>
      <c r="F8" s="129"/>
      <c r="G8" s="129"/>
      <c r="H8" s="129"/>
      <c r="I8" s="111"/>
      <c r="J8" s="18" t="s">
        <v>237</v>
      </c>
      <c r="K8" s="18" t="s">
        <v>233</v>
      </c>
      <c r="L8" s="18" t="s">
        <v>234</v>
      </c>
      <c r="M8" s="18" t="s">
        <v>235</v>
      </c>
      <c r="N8" s="18" t="s">
        <v>233</v>
      </c>
      <c r="O8" s="18" t="s">
        <v>234</v>
      </c>
      <c r="P8" s="18" t="s">
        <v>235</v>
      </c>
      <c r="Q8" s="18" t="s">
        <v>62</v>
      </c>
      <c r="R8" s="18" t="s">
        <v>58</v>
      </c>
      <c r="S8" s="18" t="s">
        <v>65</v>
      </c>
      <c r="T8" s="18" t="s">
        <v>236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52">
        <v>1</v>
      </c>
      <c r="B9" s="152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52">
        <v>11</v>
      </c>
      <c r="L9" s="152">
        <v>12</v>
      </c>
      <c r="M9" s="152">
        <v>13</v>
      </c>
      <c r="N9" s="152">
        <v>14</v>
      </c>
      <c r="O9" s="152">
        <v>15</v>
      </c>
      <c r="P9" s="152">
        <v>16</v>
      </c>
      <c r="Q9" s="152">
        <v>17</v>
      </c>
      <c r="R9" s="152">
        <v>18</v>
      </c>
      <c r="S9" s="152">
        <v>19</v>
      </c>
      <c r="T9" s="152">
        <v>20</v>
      </c>
      <c r="U9" s="152">
        <v>21</v>
      </c>
      <c r="V9" s="152">
        <v>22</v>
      </c>
      <c r="W9" s="152">
        <v>23</v>
      </c>
    </row>
    <row r="10" ht="21" customHeight="1" spans="1:23">
      <c r="A10" s="153" t="s">
        <v>71</v>
      </c>
      <c r="B10" s="153"/>
      <c r="C10" s="153"/>
      <c r="D10" s="153"/>
      <c r="E10" s="153"/>
      <c r="F10" s="153"/>
      <c r="G10" s="153"/>
      <c r="H10" s="24">
        <v>6908637.89</v>
      </c>
      <c r="I10" s="24">
        <v>6908637.89</v>
      </c>
      <c r="J10" s="24"/>
      <c r="K10" s="24"/>
      <c r="L10" s="24">
        <v>6908637.89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54" t="s">
        <v>71</v>
      </c>
      <c r="B11" s="22"/>
      <c r="C11" s="22"/>
      <c r="D11" s="22"/>
      <c r="E11" s="22"/>
      <c r="F11" s="22"/>
      <c r="G11" s="22"/>
      <c r="H11" s="24">
        <v>6908637.89</v>
      </c>
      <c r="I11" s="24">
        <v>6908637.89</v>
      </c>
      <c r="J11" s="24"/>
      <c r="K11" s="24"/>
      <c r="L11" s="24">
        <v>6908637.89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238</v>
      </c>
      <c r="C12" s="22" t="s">
        <v>239</v>
      </c>
      <c r="D12" s="22" t="s">
        <v>122</v>
      </c>
      <c r="E12" s="22" t="s">
        <v>123</v>
      </c>
      <c r="F12" s="22" t="s">
        <v>240</v>
      </c>
      <c r="G12" s="22" t="s">
        <v>241</v>
      </c>
      <c r="H12" s="24">
        <v>590292</v>
      </c>
      <c r="I12" s="24">
        <v>590292</v>
      </c>
      <c r="J12" s="24"/>
      <c r="K12" s="24"/>
      <c r="L12" s="24">
        <v>590292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242</v>
      </c>
      <c r="C13" s="22" t="s">
        <v>243</v>
      </c>
      <c r="D13" s="22" t="s">
        <v>124</v>
      </c>
      <c r="E13" s="22" t="s">
        <v>125</v>
      </c>
      <c r="F13" s="22" t="s">
        <v>240</v>
      </c>
      <c r="G13" s="22" t="s">
        <v>241</v>
      </c>
      <c r="H13" s="24">
        <v>858612</v>
      </c>
      <c r="I13" s="24">
        <v>858612</v>
      </c>
      <c r="J13" s="24"/>
      <c r="K13" s="24"/>
      <c r="L13" s="24">
        <v>858612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242</v>
      </c>
      <c r="C14" s="22" t="s">
        <v>243</v>
      </c>
      <c r="D14" s="22" t="s">
        <v>134</v>
      </c>
      <c r="E14" s="22" t="s">
        <v>133</v>
      </c>
      <c r="F14" s="22" t="s">
        <v>240</v>
      </c>
      <c r="G14" s="22" t="s">
        <v>241</v>
      </c>
      <c r="H14" s="24">
        <v>147648</v>
      </c>
      <c r="I14" s="24">
        <v>147648</v>
      </c>
      <c r="J14" s="24"/>
      <c r="K14" s="24"/>
      <c r="L14" s="24">
        <v>147648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238</v>
      </c>
      <c r="C15" s="22" t="s">
        <v>239</v>
      </c>
      <c r="D15" s="22" t="s">
        <v>122</v>
      </c>
      <c r="E15" s="22" t="s">
        <v>123</v>
      </c>
      <c r="F15" s="22" t="s">
        <v>244</v>
      </c>
      <c r="G15" s="22" t="s">
        <v>245</v>
      </c>
      <c r="H15" s="24">
        <v>790800</v>
      </c>
      <c r="I15" s="24">
        <v>790800</v>
      </c>
      <c r="J15" s="24"/>
      <c r="K15" s="24"/>
      <c r="L15" s="24">
        <v>790800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242</v>
      </c>
      <c r="C16" s="22" t="s">
        <v>243</v>
      </c>
      <c r="D16" s="22" t="s">
        <v>124</v>
      </c>
      <c r="E16" s="22" t="s">
        <v>125</v>
      </c>
      <c r="F16" s="22" t="s">
        <v>244</v>
      </c>
      <c r="G16" s="22" t="s">
        <v>245</v>
      </c>
      <c r="H16" s="24">
        <v>154860</v>
      </c>
      <c r="I16" s="24">
        <v>154860</v>
      </c>
      <c r="J16" s="24"/>
      <c r="K16" s="24"/>
      <c r="L16" s="24">
        <v>154860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242</v>
      </c>
      <c r="C17" s="22" t="s">
        <v>243</v>
      </c>
      <c r="D17" s="22" t="s">
        <v>134</v>
      </c>
      <c r="E17" s="22" t="s">
        <v>133</v>
      </c>
      <c r="F17" s="22" t="s">
        <v>244</v>
      </c>
      <c r="G17" s="22" t="s">
        <v>245</v>
      </c>
      <c r="H17" s="24">
        <v>33540</v>
      </c>
      <c r="I17" s="24">
        <v>33540</v>
      </c>
      <c r="J17" s="24"/>
      <c r="K17" s="24"/>
      <c r="L17" s="24">
        <v>33540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246</v>
      </c>
      <c r="C18" s="22" t="s">
        <v>247</v>
      </c>
      <c r="D18" s="22" t="s">
        <v>122</v>
      </c>
      <c r="E18" s="22" t="s">
        <v>123</v>
      </c>
      <c r="F18" s="22" t="s">
        <v>248</v>
      </c>
      <c r="G18" s="22" t="s">
        <v>249</v>
      </c>
      <c r="H18" s="24">
        <v>247500</v>
      </c>
      <c r="I18" s="24">
        <v>247500</v>
      </c>
      <c r="J18" s="24"/>
      <c r="K18" s="24"/>
      <c r="L18" s="24">
        <v>247500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238</v>
      </c>
      <c r="C19" s="22" t="s">
        <v>239</v>
      </c>
      <c r="D19" s="22" t="s">
        <v>122</v>
      </c>
      <c r="E19" s="22" t="s">
        <v>123</v>
      </c>
      <c r="F19" s="22" t="s">
        <v>248</v>
      </c>
      <c r="G19" s="22" t="s">
        <v>249</v>
      </c>
      <c r="H19" s="24">
        <v>49191</v>
      </c>
      <c r="I19" s="24">
        <v>49191</v>
      </c>
      <c r="J19" s="24"/>
      <c r="K19" s="24"/>
      <c r="L19" s="24">
        <v>49191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242</v>
      </c>
      <c r="C20" s="22" t="s">
        <v>243</v>
      </c>
      <c r="D20" s="22" t="s">
        <v>124</v>
      </c>
      <c r="E20" s="22" t="s">
        <v>125</v>
      </c>
      <c r="F20" s="22" t="s">
        <v>250</v>
      </c>
      <c r="G20" s="22" t="s">
        <v>251</v>
      </c>
      <c r="H20" s="24">
        <v>516636</v>
      </c>
      <c r="I20" s="24">
        <v>516636</v>
      </c>
      <c r="J20" s="24"/>
      <c r="K20" s="24"/>
      <c r="L20" s="24">
        <v>516636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242</v>
      </c>
      <c r="C21" s="22" t="s">
        <v>243</v>
      </c>
      <c r="D21" s="22" t="s">
        <v>134</v>
      </c>
      <c r="E21" s="22" t="s">
        <v>133</v>
      </c>
      <c r="F21" s="22" t="s">
        <v>250</v>
      </c>
      <c r="G21" s="22" t="s">
        <v>251</v>
      </c>
      <c r="H21" s="24">
        <v>109656</v>
      </c>
      <c r="I21" s="24">
        <v>109656</v>
      </c>
      <c r="J21" s="24"/>
      <c r="K21" s="24"/>
      <c r="L21" s="24">
        <v>109656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242</v>
      </c>
      <c r="C22" s="22" t="s">
        <v>243</v>
      </c>
      <c r="D22" s="22" t="s">
        <v>124</v>
      </c>
      <c r="E22" s="22" t="s">
        <v>125</v>
      </c>
      <c r="F22" s="22" t="s">
        <v>250</v>
      </c>
      <c r="G22" s="22" t="s">
        <v>251</v>
      </c>
      <c r="H22" s="24">
        <v>245400</v>
      </c>
      <c r="I22" s="24">
        <v>245400</v>
      </c>
      <c r="J22" s="24"/>
      <c r="K22" s="24"/>
      <c r="L22" s="24">
        <v>245400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242</v>
      </c>
      <c r="C23" s="22" t="s">
        <v>243</v>
      </c>
      <c r="D23" s="22" t="s">
        <v>134</v>
      </c>
      <c r="E23" s="22" t="s">
        <v>133</v>
      </c>
      <c r="F23" s="22" t="s">
        <v>250</v>
      </c>
      <c r="G23" s="22" t="s">
        <v>251</v>
      </c>
      <c r="H23" s="24">
        <v>53580</v>
      </c>
      <c r="I23" s="24">
        <v>53580</v>
      </c>
      <c r="J23" s="24"/>
      <c r="K23" s="24"/>
      <c r="L23" s="24">
        <v>53580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252</v>
      </c>
      <c r="C24" s="22" t="s">
        <v>253</v>
      </c>
      <c r="D24" s="22" t="s">
        <v>124</v>
      </c>
      <c r="E24" s="22" t="s">
        <v>125</v>
      </c>
      <c r="F24" s="22" t="s">
        <v>250</v>
      </c>
      <c r="G24" s="22" t="s">
        <v>251</v>
      </c>
      <c r="H24" s="24">
        <v>324000</v>
      </c>
      <c r="I24" s="24">
        <v>324000</v>
      </c>
      <c r="J24" s="24"/>
      <c r="K24" s="24"/>
      <c r="L24" s="24">
        <v>324000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252</v>
      </c>
      <c r="C25" s="22" t="s">
        <v>253</v>
      </c>
      <c r="D25" s="22" t="s">
        <v>134</v>
      </c>
      <c r="E25" s="22" t="s">
        <v>133</v>
      </c>
      <c r="F25" s="22" t="s">
        <v>250</v>
      </c>
      <c r="G25" s="22" t="s">
        <v>251</v>
      </c>
      <c r="H25" s="24">
        <v>72000</v>
      </c>
      <c r="I25" s="24">
        <v>72000</v>
      </c>
      <c r="J25" s="24"/>
      <c r="K25" s="24"/>
      <c r="L25" s="24">
        <v>72000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254</v>
      </c>
      <c r="C26" s="22" t="s">
        <v>255</v>
      </c>
      <c r="D26" s="22" t="s">
        <v>97</v>
      </c>
      <c r="E26" s="22" t="s">
        <v>98</v>
      </c>
      <c r="F26" s="22" t="s">
        <v>256</v>
      </c>
      <c r="G26" s="22" t="s">
        <v>257</v>
      </c>
      <c r="H26" s="24">
        <v>583538.4</v>
      </c>
      <c r="I26" s="24">
        <v>583538.4</v>
      </c>
      <c r="J26" s="24"/>
      <c r="K26" s="24"/>
      <c r="L26" s="24">
        <v>583538.4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254</v>
      </c>
      <c r="C27" s="22" t="s">
        <v>255</v>
      </c>
      <c r="D27" s="22" t="s">
        <v>258</v>
      </c>
      <c r="E27" s="22" t="s">
        <v>259</v>
      </c>
      <c r="F27" s="22" t="s">
        <v>260</v>
      </c>
      <c r="G27" s="22" t="s">
        <v>261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254</v>
      </c>
      <c r="C28" s="22" t="s">
        <v>255</v>
      </c>
      <c r="D28" s="22" t="s">
        <v>112</v>
      </c>
      <c r="E28" s="22" t="s">
        <v>113</v>
      </c>
      <c r="F28" s="22" t="s">
        <v>262</v>
      </c>
      <c r="G28" s="22" t="s">
        <v>263</v>
      </c>
      <c r="H28" s="24">
        <v>150515.17</v>
      </c>
      <c r="I28" s="24">
        <v>150515.17</v>
      </c>
      <c r="J28" s="24"/>
      <c r="K28" s="24"/>
      <c r="L28" s="24">
        <v>150515.17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254</v>
      </c>
      <c r="C29" s="22" t="s">
        <v>255</v>
      </c>
      <c r="D29" s="22" t="s">
        <v>110</v>
      </c>
      <c r="E29" s="22" t="s">
        <v>111</v>
      </c>
      <c r="F29" s="22" t="s">
        <v>262</v>
      </c>
      <c r="G29" s="22" t="s">
        <v>263</v>
      </c>
      <c r="H29" s="24">
        <v>90857.49</v>
      </c>
      <c r="I29" s="24">
        <v>90857.49</v>
      </c>
      <c r="J29" s="24"/>
      <c r="K29" s="24"/>
      <c r="L29" s="24">
        <v>90857.49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254</v>
      </c>
      <c r="C30" s="22" t="s">
        <v>255</v>
      </c>
      <c r="D30" s="22" t="s">
        <v>114</v>
      </c>
      <c r="E30" s="22" t="s">
        <v>115</v>
      </c>
      <c r="F30" s="22" t="s">
        <v>264</v>
      </c>
      <c r="G30" s="22" t="s">
        <v>265</v>
      </c>
      <c r="H30" s="24">
        <v>45240</v>
      </c>
      <c r="I30" s="24">
        <v>45240</v>
      </c>
      <c r="J30" s="24"/>
      <c r="K30" s="24"/>
      <c r="L30" s="24">
        <v>45240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254</v>
      </c>
      <c r="C31" s="22" t="s">
        <v>255</v>
      </c>
      <c r="D31" s="22" t="s">
        <v>114</v>
      </c>
      <c r="E31" s="22" t="s">
        <v>115</v>
      </c>
      <c r="F31" s="22" t="s">
        <v>264</v>
      </c>
      <c r="G31" s="22" t="s">
        <v>265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254</v>
      </c>
      <c r="C32" s="22" t="s">
        <v>255</v>
      </c>
      <c r="D32" s="22" t="s">
        <v>105</v>
      </c>
      <c r="E32" s="22" t="s">
        <v>104</v>
      </c>
      <c r="F32" s="22" t="s">
        <v>266</v>
      </c>
      <c r="G32" s="22" t="s">
        <v>267</v>
      </c>
      <c r="H32" s="24">
        <v>15489.76</v>
      </c>
      <c r="I32" s="24">
        <v>15489.76</v>
      </c>
      <c r="J32" s="24"/>
      <c r="K32" s="24"/>
      <c r="L32" s="24">
        <v>15489.76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254</v>
      </c>
      <c r="C33" s="22" t="s">
        <v>255</v>
      </c>
      <c r="D33" s="22" t="s">
        <v>116</v>
      </c>
      <c r="E33" s="22" t="s">
        <v>117</v>
      </c>
      <c r="F33" s="22" t="s">
        <v>266</v>
      </c>
      <c r="G33" s="22" t="s">
        <v>267</v>
      </c>
      <c r="H33" s="24">
        <v>7980</v>
      </c>
      <c r="I33" s="24">
        <v>7980</v>
      </c>
      <c r="J33" s="24"/>
      <c r="K33" s="24"/>
      <c r="L33" s="24">
        <v>7980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254</v>
      </c>
      <c r="C34" s="22" t="s">
        <v>255</v>
      </c>
      <c r="D34" s="22" t="s">
        <v>116</v>
      </c>
      <c r="E34" s="22" t="s">
        <v>117</v>
      </c>
      <c r="F34" s="22" t="s">
        <v>266</v>
      </c>
      <c r="G34" s="22" t="s">
        <v>267</v>
      </c>
      <c r="H34" s="24">
        <v>7308</v>
      </c>
      <c r="I34" s="24">
        <v>7308</v>
      </c>
      <c r="J34" s="24"/>
      <c r="K34" s="24"/>
      <c r="L34" s="24">
        <v>7308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254</v>
      </c>
      <c r="C35" s="22" t="s">
        <v>255</v>
      </c>
      <c r="D35" s="22" t="s">
        <v>116</v>
      </c>
      <c r="E35" s="22" t="s">
        <v>117</v>
      </c>
      <c r="F35" s="22" t="s">
        <v>266</v>
      </c>
      <c r="G35" s="22" t="s">
        <v>267</v>
      </c>
      <c r="H35" s="24">
        <v>6799.23</v>
      </c>
      <c r="I35" s="24">
        <v>6799.23</v>
      </c>
      <c r="J35" s="24"/>
      <c r="K35" s="24"/>
      <c r="L35" s="24">
        <v>6799.23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268</v>
      </c>
      <c r="C36" s="22" t="s">
        <v>158</v>
      </c>
      <c r="D36" s="22" t="s">
        <v>157</v>
      </c>
      <c r="E36" s="22" t="s">
        <v>158</v>
      </c>
      <c r="F36" s="22" t="s">
        <v>269</v>
      </c>
      <c r="G36" s="22" t="s">
        <v>158</v>
      </c>
      <c r="H36" s="24">
        <v>437653.8</v>
      </c>
      <c r="I36" s="24">
        <v>437653.8</v>
      </c>
      <c r="J36" s="24"/>
      <c r="K36" s="24"/>
      <c r="L36" s="24">
        <v>437653.8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270</v>
      </c>
      <c r="C37" s="22" t="s">
        <v>271</v>
      </c>
      <c r="D37" s="22" t="s">
        <v>122</v>
      </c>
      <c r="E37" s="22" t="s">
        <v>123</v>
      </c>
      <c r="F37" s="22" t="s">
        <v>272</v>
      </c>
      <c r="G37" s="22" t="s">
        <v>273</v>
      </c>
      <c r="H37" s="24">
        <v>216000</v>
      </c>
      <c r="I37" s="24">
        <v>216000</v>
      </c>
      <c r="J37" s="24"/>
      <c r="K37" s="24"/>
      <c r="L37" s="24">
        <v>216000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270</v>
      </c>
      <c r="C38" s="22" t="s">
        <v>271</v>
      </c>
      <c r="D38" s="22" t="s">
        <v>122</v>
      </c>
      <c r="E38" s="22" t="s">
        <v>123</v>
      </c>
      <c r="F38" s="22" t="s">
        <v>272</v>
      </c>
      <c r="G38" s="22" t="s">
        <v>273</v>
      </c>
      <c r="H38" s="24">
        <v>115560</v>
      </c>
      <c r="I38" s="24">
        <v>115560</v>
      </c>
      <c r="J38" s="24"/>
      <c r="K38" s="24"/>
      <c r="L38" s="24">
        <v>115560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274</v>
      </c>
      <c r="C39" s="22" t="s">
        <v>213</v>
      </c>
      <c r="D39" s="22" t="s">
        <v>122</v>
      </c>
      <c r="E39" s="22" t="s">
        <v>123</v>
      </c>
      <c r="F39" s="22" t="s">
        <v>275</v>
      </c>
      <c r="G39" s="22" t="s">
        <v>213</v>
      </c>
      <c r="H39" s="24">
        <v>15000</v>
      </c>
      <c r="I39" s="24">
        <v>15000</v>
      </c>
      <c r="J39" s="24"/>
      <c r="K39" s="24"/>
      <c r="L39" s="24">
        <v>15000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276</v>
      </c>
      <c r="C40" s="22" t="s">
        <v>277</v>
      </c>
      <c r="D40" s="22" t="s">
        <v>122</v>
      </c>
      <c r="E40" s="22" t="s">
        <v>123</v>
      </c>
      <c r="F40" s="22" t="s">
        <v>278</v>
      </c>
      <c r="G40" s="22" t="s">
        <v>279</v>
      </c>
      <c r="H40" s="24">
        <v>41420</v>
      </c>
      <c r="I40" s="24">
        <v>41420</v>
      </c>
      <c r="J40" s="24"/>
      <c r="K40" s="24"/>
      <c r="L40" s="24">
        <v>41420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276</v>
      </c>
      <c r="C41" s="22" t="s">
        <v>277</v>
      </c>
      <c r="D41" s="22" t="s">
        <v>124</v>
      </c>
      <c r="E41" s="22" t="s">
        <v>125</v>
      </c>
      <c r="F41" s="22" t="s">
        <v>280</v>
      </c>
      <c r="G41" s="22" t="s">
        <v>281</v>
      </c>
      <c r="H41" s="24">
        <v>78120</v>
      </c>
      <c r="I41" s="24">
        <v>78120</v>
      </c>
      <c r="J41" s="24"/>
      <c r="K41" s="24"/>
      <c r="L41" s="24">
        <v>78120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276</v>
      </c>
      <c r="C42" s="22" t="s">
        <v>277</v>
      </c>
      <c r="D42" s="22" t="s">
        <v>134</v>
      </c>
      <c r="E42" s="22" t="s">
        <v>133</v>
      </c>
      <c r="F42" s="22" t="s">
        <v>282</v>
      </c>
      <c r="G42" s="22" t="s">
        <v>283</v>
      </c>
      <c r="H42" s="24">
        <v>11360</v>
      </c>
      <c r="I42" s="24">
        <v>11360</v>
      </c>
      <c r="J42" s="24"/>
      <c r="K42" s="24"/>
      <c r="L42" s="24">
        <v>11360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276</v>
      </c>
      <c r="C43" s="22" t="s">
        <v>277</v>
      </c>
      <c r="D43" s="22" t="s">
        <v>134</v>
      </c>
      <c r="E43" s="22" t="s">
        <v>133</v>
      </c>
      <c r="F43" s="22" t="s">
        <v>280</v>
      </c>
      <c r="G43" s="22" t="s">
        <v>281</v>
      </c>
      <c r="H43" s="24">
        <v>6000</v>
      </c>
      <c r="I43" s="24">
        <v>6000</v>
      </c>
      <c r="J43" s="24"/>
      <c r="K43" s="24"/>
      <c r="L43" s="24">
        <v>6000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284</v>
      </c>
      <c r="C44" s="22" t="s">
        <v>285</v>
      </c>
      <c r="D44" s="22" t="s">
        <v>95</v>
      </c>
      <c r="E44" s="22" t="s">
        <v>96</v>
      </c>
      <c r="F44" s="22" t="s">
        <v>286</v>
      </c>
      <c r="G44" s="22" t="s">
        <v>287</v>
      </c>
      <c r="H44" s="24">
        <v>11600</v>
      </c>
      <c r="I44" s="24">
        <v>11600</v>
      </c>
      <c r="J44" s="24"/>
      <c r="K44" s="24"/>
      <c r="L44" s="24">
        <v>11600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288</v>
      </c>
      <c r="C45" s="22" t="s">
        <v>289</v>
      </c>
      <c r="D45" s="22" t="s">
        <v>122</v>
      </c>
      <c r="E45" s="22" t="s">
        <v>123</v>
      </c>
      <c r="F45" s="22" t="s">
        <v>290</v>
      </c>
      <c r="G45" s="22" t="s">
        <v>289</v>
      </c>
      <c r="H45" s="24">
        <v>11805.84</v>
      </c>
      <c r="I45" s="24">
        <v>11805.84</v>
      </c>
      <c r="J45" s="24"/>
      <c r="K45" s="24"/>
      <c r="L45" s="24">
        <v>11805.84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288</v>
      </c>
      <c r="C46" s="22" t="s">
        <v>289</v>
      </c>
      <c r="D46" s="22" t="s">
        <v>124</v>
      </c>
      <c r="E46" s="22" t="s">
        <v>125</v>
      </c>
      <c r="F46" s="22" t="s">
        <v>290</v>
      </c>
      <c r="G46" s="22" t="s">
        <v>289</v>
      </c>
      <c r="H46" s="24">
        <v>17172.24</v>
      </c>
      <c r="I46" s="24">
        <v>17172.24</v>
      </c>
      <c r="J46" s="24"/>
      <c r="K46" s="24"/>
      <c r="L46" s="24">
        <v>17172.24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288</v>
      </c>
      <c r="C47" s="22" t="s">
        <v>289</v>
      </c>
      <c r="D47" s="22" t="s">
        <v>134</v>
      </c>
      <c r="E47" s="22" t="s">
        <v>133</v>
      </c>
      <c r="F47" s="22" t="s">
        <v>290</v>
      </c>
      <c r="G47" s="22" t="s">
        <v>289</v>
      </c>
      <c r="H47" s="24">
        <v>2952.96</v>
      </c>
      <c r="I47" s="24">
        <v>2952.96</v>
      </c>
      <c r="J47" s="24"/>
      <c r="K47" s="24"/>
      <c r="L47" s="24">
        <v>2952.96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291</v>
      </c>
      <c r="C48" s="22" t="s">
        <v>292</v>
      </c>
      <c r="D48" s="22" t="s">
        <v>134</v>
      </c>
      <c r="E48" s="22" t="s">
        <v>133</v>
      </c>
      <c r="F48" s="22" t="s">
        <v>293</v>
      </c>
      <c r="G48" s="22" t="s">
        <v>292</v>
      </c>
      <c r="H48" s="24">
        <v>34000</v>
      </c>
      <c r="I48" s="24">
        <v>34000</v>
      </c>
      <c r="J48" s="24"/>
      <c r="K48" s="24"/>
      <c r="L48" s="24">
        <v>34000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294</v>
      </c>
      <c r="C49" s="22" t="s">
        <v>295</v>
      </c>
      <c r="D49" s="22" t="s">
        <v>122</v>
      </c>
      <c r="E49" s="22" t="s">
        <v>123</v>
      </c>
      <c r="F49" s="22" t="s">
        <v>296</v>
      </c>
      <c r="G49" s="22" t="s">
        <v>297</v>
      </c>
      <c r="H49" s="24">
        <v>121200</v>
      </c>
      <c r="I49" s="24">
        <v>121200</v>
      </c>
      <c r="J49" s="24"/>
      <c r="K49" s="24"/>
      <c r="L49" s="24">
        <v>121200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298</v>
      </c>
      <c r="C50" s="22" t="s">
        <v>299</v>
      </c>
      <c r="D50" s="22" t="s">
        <v>101</v>
      </c>
      <c r="E50" s="22" t="s">
        <v>102</v>
      </c>
      <c r="F50" s="22" t="s">
        <v>286</v>
      </c>
      <c r="G50" s="22" t="s">
        <v>287</v>
      </c>
      <c r="H50" s="24">
        <v>49350</v>
      </c>
      <c r="I50" s="24">
        <v>49350</v>
      </c>
      <c r="J50" s="24"/>
      <c r="K50" s="24"/>
      <c r="L50" s="24">
        <v>49350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300</v>
      </c>
      <c r="C51" s="22" t="s">
        <v>301</v>
      </c>
      <c r="D51" s="22" t="s">
        <v>95</v>
      </c>
      <c r="E51" s="22" t="s">
        <v>96</v>
      </c>
      <c r="F51" s="22" t="s">
        <v>302</v>
      </c>
      <c r="G51" s="22" t="s">
        <v>303</v>
      </c>
      <c r="H51" s="24">
        <v>638000</v>
      </c>
      <c r="I51" s="24">
        <v>638000</v>
      </c>
      <c r="J51" s="24"/>
      <c r="K51" s="24"/>
      <c r="L51" s="24">
        <v>638000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36" t="s">
        <v>159</v>
      </c>
      <c r="B52" s="155"/>
      <c r="C52" s="155"/>
      <c r="D52" s="155"/>
      <c r="E52" s="155"/>
      <c r="F52" s="155"/>
      <c r="G52" s="156"/>
      <c r="H52" s="24">
        <v>6908637.89</v>
      </c>
      <c r="I52" s="24">
        <v>6908637.89</v>
      </c>
      <c r="J52" s="24"/>
      <c r="K52" s="24"/>
      <c r="L52" s="24">
        <v>6908637.89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</sheetData>
  <mergeCells count="30">
    <mergeCell ref="A3:W3"/>
    <mergeCell ref="A4:G4"/>
    <mergeCell ref="H5:W5"/>
    <mergeCell ref="I6:M6"/>
    <mergeCell ref="N6:P6"/>
    <mergeCell ref="R6:W6"/>
    <mergeCell ref="A52:G5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8"/>
  <sheetViews>
    <sheetView showZeros="0" workbookViewId="0">
      <pane ySplit="1" topLeftCell="A2" activePane="bottomLeft" state="frozen"/>
      <selection/>
      <selection pane="bottomLeft" activeCell="H35" sqref="H3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3" t="s">
        <v>304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"单位名称："&amp;"双江拉祜族佤族布朗族傣族自治县住房和城乡建设局"</f>
        <v>单位名称：双江拉祜族佤族布朗族傣族自治县住房和城乡建设局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3" t="s">
        <v>208</v>
      </c>
    </row>
    <row r="5" ht="18.75" customHeight="1" spans="1:23">
      <c r="A5" s="11" t="s">
        <v>305</v>
      </c>
      <c r="B5" s="12" t="s">
        <v>222</v>
      </c>
      <c r="C5" s="11" t="s">
        <v>223</v>
      </c>
      <c r="D5" s="11" t="s">
        <v>306</v>
      </c>
      <c r="E5" s="12" t="s">
        <v>224</v>
      </c>
      <c r="F5" s="12" t="s">
        <v>225</v>
      </c>
      <c r="G5" s="12" t="s">
        <v>307</v>
      </c>
      <c r="H5" s="12" t="s">
        <v>308</v>
      </c>
      <c r="I5" s="32" t="s">
        <v>56</v>
      </c>
      <c r="J5" s="13" t="s">
        <v>309</v>
      </c>
      <c r="K5" s="14"/>
      <c r="L5" s="14"/>
      <c r="M5" s="15"/>
      <c r="N5" s="13" t="s">
        <v>230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44" t="s">
        <v>59</v>
      </c>
      <c r="K6" s="14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236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46" t="s">
        <v>58</v>
      </c>
      <c r="K7" s="113"/>
      <c r="L7" s="33"/>
      <c r="M7" s="33"/>
      <c r="N7" s="33"/>
      <c r="O7" s="33"/>
      <c r="P7" s="33"/>
      <c r="Q7" s="33"/>
      <c r="R7" s="33"/>
      <c r="S7" s="147"/>
      <c r="T7" s="147"/>
      <c r="U7" s="147"/>
      <c r="V7" s="147"/>
      <c r="W7" s="147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55" t="s">
        <v>58</v>
      </c>
      <c r="K8" s="55" t="s">
        <v>310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42">
        <v>1</v>
      </c>
      <c r="B9" s="142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142">
        <v>11</v>
      </c>
      <c r="L9" s="142">
        <v>12</v>
      </c>
      <c r="M9" s="142">
        <v>13</v>
      </c>
      <c r="N9" s="142">
        <v>14</v>
      </c>
      <c r="O9" s="142">
        <v>15</v>
      </c>
      <c r="P9" s="142">
        <v>16</v>
      </c>
      <c r="Q9" s="142">
        <v>17</v>
      </c>
      <c r="R9" s="142">
        <v>18</v>
      </c>
      <c r="S9" s="142">
        <v>19</v>
      </c>
      <c r="T9" s="142">
        <v>20</v>
      </c>
      <c r="U9" s="142">
        <v>21</v>
      </c>
      <c r="V9" s="142">
        <v>22</v>
      </c>
      <c r="W9" s="142">
        <v>23</v>
      </c>
    </row>
    <row r="10" ht="18.75" customHeight="1" spans="1:23">
      <c r="A10" s="22"/>
      <c r="B10" s="22"/>
      <c r="C10" s="22" t="s">
        <v>311</v>
      </c>
      <c r="D10" s="22"/>
      <c r="E10" s="22"/>
      <c r="F10" s="22"/>
      <c r="G10" s="22"/>
      <c r="H10" s="22"/>
      <c r="I10" s="24">
        <v>1000000</v>
      </c>
      <c r="J10" s="24"/>
      <c r="K10" s="24"/>
      <c r="L10" s="24"/>
      <c r="M10" s="24"/>
      <c r="N10" s="24">
        <v>1000000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43" t="s">
        <v>312</v>
      </c>
      <c r="B11" s="143" t="s">
        <v>313</v>
      </c>
      <c r="C11" s="22" t="s">
        <v>311</v>
      </c>
      <c r="D11" s="143" t="s">
        <v>71</v>
      </c>
      <c r="E11" s="143" t="s">
        <v>128</v>
      </c>
      <c r="F11" s="143" t="s">
        <v>129</v>
      </c>
      <c r="G11" s="143" t="s">
        <v>314</v>
      </c>
      <c r="H11" s="143" t="s">
        <v>315</v>
      </c>
      <c r="I11" s="24">
        <v>1000000</v>
      </c>
      <c r="J11" s="24"/>
      <c r="K11" s="24"/>
      <c r="L11" s="24"/>
      <c r="M11" s="24"/>
      <c r="N11" s="24">
        <v>1000000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316</v>
      </c>
      <c r="D12" s="26"/>
      <c r="E12" s="26"/>
      <c r="F12" s="26"/>
      <c r="G12" s="26"/>
      <c r="H12" s="26"/>
      <c r="I12" s="24">
        <v>29000000</v>
      </c>
      <c r="J12" s="24"/>
      <c r="K12" s="24"/>
      <c r="L12" s="24"/>
      <c r="M12" s="24"/>
      <c r="N12" s="24">
        <v>29000000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43" t="s">
        <v>317</v>
      </c>
      <c r="B13" s="143" t="s">
        <v>318</v>
      </c>
      <c r="C13" s="22" t="s">
        <v>316</v>
      </c>
      <c r="D13" s="143" t="s">
        <v>71</v>
      </c>
      <c r="E13" s="143" t="s">
        <v>149</v>
      </c>
      <c r="F13" s="143" t="s">
        <v>150</v>
      </c>
      <c r="G13" s="143" t="s">
        <v>319</v>
      </c>
      <c r="H13" s="143" t="s">
        <v>315</v>
      </c>
      <c r="I13" s="24">
        <v>27000000</v>
      </c>
      <c r="J13" s="24"/>
      <c r="K13" s="24"/>
      <c r="L13" s="24"/>
      <c r="M13" s="24"/>
      <c r="N13" s="24">
        <v>27000000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43" t="s">
        <v>317</v>
      </c>
      <c r="B14" s="143" t="s">
        <v>318</v>
      </c>
      <c r="C14" s="22" t="s">
        <v>316</v>
      </c>
      <c r="D14" s="143" t="s">
        <v>71</v>
      </c>
      <c r="E14" s="143" t="s">
        <v>149</v>
      </c>
      <c r="F14" s="143" t="s">
        <v>150</v>
      </c>
      <c r="G14" s="143" t="s">
        <v>319</v>
      </c>
      <c r="H14" s="143" t="s">
        <v>315</v>
      </c>
      <c r="I14" s="24">
        <v>2000000</v>
      </c>
      <c r="J14" s="24"/>
      <c r="K14" s="24"/>
      <c r="L14" s="24"/>
      <c r="M14" s="24"/>
      <c r="N14" s="24">
        <v>2000000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320</v>
      </c>
      <c r="D15" s="26"/>
      <c r="E15" s="26"/>
      <c r="F15" s="26"/>
      <c r="G15" s="26"/>
      <c r="H15" s="26"/>
      <c r="I15" s="24">
        <v>129900</v>
      </c>
      <c r="J15" s="24"/>
      <c r="K15" s="24"/>
      <c r="L15" s="24"/>
      <c r="M15" s="24"/>
      <c r="N15" s="24">
        <v>129900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43" t="s">
        <v>312</v>
      </c>
      <c r="B16" s="143" t="s">
        <v>321</v>
      </c>
      <c r="C16" s="22" t="s">
        <v>320</v>
      </c>
      <c r="D16" s="143" t="s">
        <v>71</v>
      </c>
      <c r="E16" s="143" t="s">
        <v>149</v>
      </c>
      <c r="F16" s="143" t="s">
        <v>150</v>
      </c>
      <c r="G16" s="143" t="s">
        <v>319</v>
      </c>
      <c r="H16" s="143" t="s">
        <v>315</v>
      </c>
      <c r="I16" s="24">
        <v>129900</v>
      </c>
      <c r="J16" s="24"/>
      <c r="K16" s="24"/>
      <c r="L16" s="24"/>
      <c r="M16" s="24"/>
      <c r="N16" s="24">
        <v>129900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322</v>
      </c>
      <c r="D17" s="26"/>
      <c r="E17" s="26"/>
      <c r="F17" s="26"/>
      <c r="G17" s="26"/>
      <c r="H17" s="26"/>
      <c r="I17" s="24">
        <v>1300000</v>
      </c>
      <c r="J17" s="24"/>
      <c r="K17" s="24"/>
      <c r="L17" s="24"/>
      <c r="M17" s="24"/>
      <c r="N17" s="24">
        <v>1300000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43" t="s">
        <v>312</v>
      </c>
      <c r="B18" s="143" t="s">
        <v>323</v>
      </c>
      <c r="C18" s="22" t="s">
        <v>322</v>
      </c>
      <c r="D18" s="143" t="s">
        <v>71</v>
      </c>
      <c r="E18" s="143" t="s">
        <v>128</v>
      </c>
      <c r="F18" s="143" t="s">
        <v>129</v>
      </c>
      <c r="G18" s="143" t="s">
        <v>314</v>
      </c>
      <c r="H18" s="143" t="s">
        <v>315</v>
      </c>
      <c r="I18" s="24">
        <v>1300000</v>
      </c>
      <c r="J18" s="24"/>
      <c r="K18" s="24"/>
      <c r="L18" s="24"/>
      <c r="M18" s="24"/>
      <c r="N18" s="24">
        <v>1300000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6"/>
      <c r="B19" s="26"/>
      <c r="C19" s="22" t="s">
        <v>324</v>
      </c>
      <c r="D19" s="26"/>
      <c r="E19" s="26"/>
      <c r="F19" s="26"/>
      <c r="G19" s="26"/>
      <c r="H19" s="26"/>
      <c r="I19" s="24">
        <v>2400000</v>
      </c>
      <c r="J19" s="24"/>
      <c r="K19" s="24"/>
      <c r="L19" s="24"/>
      <c r="M19" s="24"/>
      <c r="N19" s="24">
        <v>2400000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43" t="s">
        <v>317</v>
      </c>
      <c r="B20" s="143" t="s">
        <v>325</v>
      </c>
      <c r="C20" s="22" t="s">
        <v>324</v>
      </c>
      <c r="D20" s="143" t="s">
        <v>71</v>
      </c>
      <c r="E20" s="143" t="s">
        <v>153</v>
      </c>
      <c r="F20" s="143" t="s">
        <v>154</v>
      </c>
      <c r="G20" s="143" t="s">
        <v>319</v>
      </c>
      <c r="H20" s="143" t="s">
        <v>315</v>
      </c>
      <c r="I20" s="24">
        <v>2400000</v>
      </c>
      <c r="J20" s="24"/>
      <c r="K20" s="24"/>
      <c r="L20" s="24"/>
      <c r="M20" s="24"/>
      <c r="N20" s="24">
        <v>2400000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326</v>
      </c>
      <c r="D21" s="26"/>
      <c r="E21" s="26"/>
      <c r="F21" s="26"/>
      <c r="G21" s="26"/>
      <c r="H21" s="26"/>
      <c r="I21" s="24">
        <v>1000000</v>
      </c>
      <c r="J21" s="24"/>
      <c r="K21" s="24"/>
      <c r="L21" s="24"/>
      <c r="M21" s="24"/>
      <c r="N21" s="24">
        <v>1000000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43" t="s">
        <v>312</v>
      </c>
      <c r="B22" s="143" t="s">
        <v>327</v>
      </c>
      <c r="C22" s="22" t="s">
        <v>326</v>
      </c>
      <c r="D22" s="143" t="s">
        <v>71</v>
      </c>
      <c r="E22" s="143" t="s">
        <v>128</v>
      </c>
      <c r="F22" s="143" t="s">
        <v>129</v>
      </c>
      <c r="G22" s="143" t="s">
        <v>314</v>
      </c>
      <c r="H22" s="143" t="s">
        <v>315</v>
      </c>
      <c r="I22" s="24">
        <v>1000000</v>
      </c>
      <c r="J22" s="24"/>
      <c r="K22" s="24"/>
      <c r="L22" s="24"/>
      <c r="M22" s="24"/>
      <c r="N22" s="24">
        <v>1000000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6"/>
      <c r="B23" s="26"/>
      <c r="C23" s="22" t="s">
        <v>328</v>
      </c>
      <c r="D23" s="26"/>
      <c r="E23" s="26"/>
      <c r="F23" s="26"/>
      <c r="G23" s="26"/>
      <c r="H23" s="26"/>
      <c r="I23" s="24">
        <v>15400</v>
      </c>
      <c r="J23" s="24">
        <v>15400</v>
      </c>
      <c r="K23" s="24">
        <v>15400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43" t="s">
        <v>312</v>
      </c>
      <c r="B24" s="143" t="s">
        <v>329</v>
      </c>
      <c r="C24" s="22" t="s">
        <v>328</v>
      </c>
      <c r="D24" s="143" t="s">
        <v>71</v>
      </c>
      <c r="E24" s="143" t="s">
        <v>89</v>
      </c>
      <c r="F24" s="143" t="s">
        <v>90</v>
      </c>
      <c r="G24" s="143" t="s">
        <v>280</v>
      </c>
      <c r="H24" s="143" t="s">
        <v>281</v>
      </c>
      <c r="I24" s="24">
        <v>15400</v>
      </c>
      <c r="J24" s="24">
        <v>15400</v>
      </c>
      <c r="K24" s="24">
        <v>15400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152</v>
      </c>
      <c r="D25" s="26"/>
      <c r="E25" s="26"/>
      <c r="F25" s="26"/>
      <c r="G25" s="26"/>
      <c r="H25" s="26"/>
      <c r="I25" s="24">
        <v>2392600</v>
      </c>
      <c r="J25" s="24"/>
      <c r="K25" s="24"/>
      <c r="L25" s="24"/>
      <c r="M25" s="24"/>
      <c r="N25" s="24">
        <v>2392600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43" t="s">
        <v>317</v>
      </c>
      <c r="B26" s="143" t="s">
        <v>330</v>
      </c>
      <c r="C26" s="22" t="s">
        <v>152</v>
      </c>
      <c r="D26" s="143" t="s">
        <v>71</v>
      </c>
      <c r="E26" s="143" t="s">
        <v>151</v>
      </c>
      <c r="F26" s="143" t="s">
        <v>152</v>
      </c>
      <c r="G26" s="143" t="s">
        <v>319</v>
      </c>
      <c r="H26" s="143" t="s">
        <v>315</v>
      </c>
      <c r="I26" s="24">
        <v>570300</v>
      </c>
      <c r="J26" s="24"/>
      <c r="K26" s="24"/>
      <c r="L26" s="24"/>
      <c r="M26" s="24"/>
      <c r="N26" s="24">
        <v>570300</v>
      </c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43" t="s">
        <v>317</v>
      </c>
      <c r="B27" s="143" t="s">
        <v>325</v>
      </c>
      <c r="C27" s="22" t="s">
        <v>152</v>
      </c>
      <c r="D27" s="143" t="s">
        <v>71</v>
      </c>
      <c r="E27" s="143" t="s">
        <v>151</v>
      </c>
      <c r="F27" s="143" t="s">
        <v>152</v>
      </c>
      <c r="G27" s="143" t="s">
        <v>319</v>
      </c>
      <c r="H27" s="143" t="s">
        <v>315</v>
      </c>
      <c r="I27" s="24">
        <v>1822300</v>
      </c>
      <c r="J27" s="24"/>
      <c r="K27" s="24"/>
      <c r="L27" s="24"/>
      <c r="M27" s="24"/>
      <c r="N27" s="24">
        <v>1822300</v>
      </c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331</v>
      </c>
      <c r="D28" s="26"/>
      <c r="E28" s="26"/>
      <c r="F28" s="26"/>
      <c r="G28" s="26"/>
      <c r="H28" s="26"/>
      <c r="I28" s="24">
        <v>970000</v>
      </c>
      <c r="J28" s="24">
        <v>970000</v>
      </c>
      <c r="K28" s="24">
        <v>970000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43" t="s">
        <v>312</v>
      </c>
      <c r="B29" s="143" t="s">
        <v>332</v>
      </c>
      <c r="C29" s="22" t="s">
        <v>331</v>
      </c>
      <c r="D29" s="143" t="s">
        <v>71</v>
      </c>
      <c r="E29" s="143" t="s">
        <v>130</v>
      </c>
      <c r="F29" s="143" t="s">
        <v>131</v>
      </c>
      <c r="G29" s="143" t="s">
        <v>319</v>
      </c>
      <c r="H29" s="143" t="s">
        <v>315</v>
      </c>
      <c r="I29" s="24">
        <v>970000</v>
      </c>
      <c r="J29" s="24">
        <v>970000</v>
      </c>
      <c r="K29" s="24">
        <v>970000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333</v>
      </c>
      <c r="D30" s="26"/>
      <c r="E30" s="26"/>
      <c r="F30" s="26"/>
      <c r="G30" s="26"/>
      <c r="H30" s="26"/>
      <c r="I30" s="24">
        <v>600000</v>
      </c>
      <c r="J30" s="24">
        <v>600000</v>
      </c>
      <c r="K30" s="24">
        <v>600000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43" t="s">
        <v>312</v>
      </c>
      <c r="B31" s="143" t="s">
        <v>334</v>
      </c>
      <c r="C31" s="22" t="s">
        <v>333</v>
      </c>
      <c r="D31" s="143" t="s">
        <v>71</v>
      </c>
      <c r="E31" s="143" t="s">
        <v>124</v>
      </c>
      <c r="F31" s="143" t="s">
        <v>125</v>
      </c>
      <c r="G31" s="143" t="s">
        <v>280</v>
      </c>
      <c r="H31" s="143" t="s">
        <v>281</v>
      </c>
      <c r="I31" s="24">
        <v>479520</v>
      </c>
      <c r="J31" s="24">
        <v>479520</v>
      </c>
      <c r="K31" s="24">
        <v>479520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43" t="s">
        <v>312</v>
      </c>
      <c r="B32" s="143" t="s">
        <v>334</v>
      </c>
      <c r="C32" s="22" t="s">
        <v>333</v>
      </c>
      <c r="D32" s="143" t="s">
        <v>71</v>
      </c>
      <c r="E32" s="143" t="s">
        <v>124</v>
      </c>
      <c r="F32" s="143" t="s">
        <v>125</v>
      </c>
      <c r="G32" s="143" t="s">
        <v>286</v>
      </c>
      <c r="H32" s="143" t="s">
        <v>287</v>
      </c>
      <c r="I32" s="24">
        <v>60000</v>
      </c>
      <c r="J32" s="24">
        <v>60000</v>
      </c>
      <c r="K32" s="24">
        <v>60000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43" t="s">
        <v>312</v>
      </c>
      <c r="B33" s="143" t="s">
        <v>334</v>
      </c>
      <c r="C33" s="22" t="s">
        <v>333</v>
      </c>
      <c r="D33" s="143" t="s">
        <v>71</v>
      </c>
      <c r="E33" s="143" t="s">
        <v>124</v>
      </c>
      <c r="F33" s="143" t="s">
        <v>125</v>
      </c>
      <c r="G33" s="143" t="s">
        <v>335</v>
      </c>
      <c r="H33" s="143" t="s">
        <v>336</v>
      </c>
      <c r="I33" s="24">
        <v>43700</v>
      </c>
      <c r="J33" s="24">
        <v>43700</v>
      </c>
      <c r="K33" s="24">
        <v>43700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43" t="s">
        <v>312</v>
      </c>
      <c r="B34" s="143" t="s">
        <v>334</v>
      </c>
      <c r="C34" s="22" t="s">
        <v>333</v>
      </c>
      <c r="D34" s="143" t="s">
        <v>71</v>
      </c>
      <c r="E34" s="143" t="s">
        <v>124</v>
      </c>
      <c r="F34" s="143" t="s">
        <v>125</v>
      </c>
      <c r="G34" s="143" t="s">
        <v>337</v>
      </c>
      <c r="H34" s="143" t="s">
        <v>338</v>
      </c>
      <c r="I34" s="24">
        <v>16780</v>
      </c>
      <c r="J34" s="24">
        <v>16780</v>
      </c>
      <c r="K34" s="24">
        <v>16780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339</v>
      </c>
      <c r="D35" s="26"/>
      <c r="E35" s="26"/>
      <c r="F35" s="26"/>
      <c r="G35" s="26"/>
      <c r="H35" s="26"/>
      <c r="I35" s="24">
        <v>500000</v>
      </c>
      <c r="J35" s="24">
        <v>500000</v>
      </c>
      <c r="K35" s="24">
        <v>500000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43" t="s">
        <v>312</v>
      </c>
      <c r="B36" s="143" t="s">
        <v>340</v>
      </c>
      <c r="C36" s="22" t="s">
        <v>339</v>
      </c>
      <c r="D36" s="143" t="s">
        <v>71</v>
      </c>
      <c r="E36" s="143" t="s">
        <v>134</v>
      </c>
      <c r="F36" s="143" t="s">
        <v>133</v>
      </c>
      <c r="G36" s="143" t="s">
        <v>319</v>
      </c>
      <c r="H36" s="143" t="s">
        <v>315</v>
      </c>
      <c r="I36" s="24">
        <v>500000</v>
      </c>
      <c r="J36" s="24">
        <v>500000</v>
      </c>
      <c r="K36" s="24">
        <v>500000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26"/>
      <c r="B37" s="26"/>
      <c r="C37" s="22" t="s">
        <v>341</v>
      </c>
      <c r="D37" s="26"/>
      <c r="E37" s="26"/>
      <c r="F37" s="26"/>
      <c r="G37" s="26"/>
      <c r="H37" s="26"/>
      <c r="I37" s="24">
        <v>445000</v>
      </c>
      <c r="J37" s="24"/>
      <c r="K37" s="24"/>
      <c r="L37" s="24">
        <v>445000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43" t="s">
        <v>312</v>
      </c>
      <c r="B38" s="143" t="s">
        <v>342</v>
      </c>
      <c r="C38" s="22" t="s">
        <v>341</v>
      </c>
      <c r="D38" s="143" t="s">
        <v>71</v>
      </c>
      <c r="E38" s="143" t="s">
        <v>139</v>
      </c>
      <c r="F38" s="143" t="s">
        <v>140</v>
      </c>
      <c r="G38" s="143" t="s">
        <v>319</v>
      </c>
      <c r="H38" s="143" t="s">
        <v>315</v>
      </c>
      <c r="I38" s="24">
        <v>445000</v>
      </c>
      <c r="J38" s="24"/>
      <c r="K38" s="24"/>
      <c r="L38" s="24">
        <v>445000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6"/>
      <c r="B39" s="26"/>
      <c r="C39" s="22" t="s">
        <v>343</v>
      </c>
      <c r="D39" s="26"/>
      <c r="E39" s="26"/>
      <c r="F39" s="26"/>
      <c r="G39" s="26"/>
      <c r="H39" s="26"/>
      <c r="I39" s="24">
        <v>6608833.66</v>
      </c>
      <c r="J39" s="24">
        <v>6608833.66</v>
      </c>
      <c r="K39" s="24">
        <v>6608833.66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43" t="s">
        <v>312</v>
      </c>
      <c r="B40" s="143" t="s">
        <v>344</v>
      </c>
      <c r="C40" s="22" t="s">
        <v>343</v>
      </c>
      <c r="D40" s="143" t="s">
        <v>71</v>
      </c>
      <c r="E40" s="143" t="s">
        <v>130</v>
      </c>
      <c r="F40" s="143" t="s">
        <v>131</v>
      </c>
      <c r="G40" s="143" t="s">
        <v>345</v>
      </c>
      <c r="H40" s="143" t="s">
        <v>346</v>
      </c>
      <c r="I40" s="24">
        <v>6608833.66</v>
      </c>
      <c r="J40" s="24">
        <v>6608833.66</v>
      </c>
      <c r="K40" s="24">
        <v>6608833.66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6"/>
      <c r="B41" s="26"/>
      <c r="C41" s="22" t="s">
        <v>347</v>
      </c>
      <c r="D41" s="26"/>
      <c r="E41" s="26"/>
      <c r="F41" s="26"/>
      <c r="G41" s="26"/>
      <c r="H41" s="26"/>
      <c r="I41" s="24">
        <v>1555000</v>
      </c>
      <c r="J41" s="24"/>
      <c r="K41" s="24"/>
      <c r="L41" s="24">
        <v>1555000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43" t="s">
        <v>312</v>
      </c>
      <c r="B42" s="143" t="s">
        <v>348</v>
      </c>
      <c r="C42" s="22" t="s">
        <v>347</v>
      </c>
      <c r="D42" s="143" t="s">
        <v>71</v>
      </c>
      <c r="E42" s="143" t="s">
        <v>137</v>
      </c>
      <c r="F42" s="143" t="s">
        <v>138</v>
      </c>
      <c r="G42" s="143" t="s">
        <v>319</v>
      </c>
      <c r="H42" s="143" t="s">
        <v>315</v>
      </c>
      <c r="I42" s="24">
        <v>1555000</v>
      </c>
      <c r="J42" s="24"/>
      <c r="K42" s="24"/>
      <c r="L42" s="24">
        <v>1555000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349</v>
      </c>
      <c r="D43" s="26"/>
      <c r="E43" s="26"/>
      <c r="F43" s="26"/>
      <c r="G43" s="26"/>
      <c r="H43" s="26"/>
      <c r="I43" s="24">
        <v>54600000</v>
      </c>
      <c r="J43" s="24"/>
      <c r="K43" s="24"/>
      <c r="L43" s="24"/>
      <c r="M43" s="24"/>
      <c r="N43" s="24"/>
      <c r="O43" s="24">
        <v>54600000</v>
      </c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43" t="s">
        <v>350</v>
      </c>
      <c r="B44" s="143" t="s">
        <v>351</v>
      </c>
      <c r="C44" s="22" t="s">
        <v>349</v>
      </c>
      <c r="D44" s="143" t="s">
        <v>71</v>
      </c>
      <c r="E44" s="143" t="s">
        <v>143</v>
      </c>
      <c r="F44" s="143" t="s">
        <v>144</v>
      </c>
      <c r="G44" s="143" t="s">
        <v>319</v>
      </c>
      <c r="H44" s="143" t="s">
        <v>315</v>
      </c>
      <c r="I44" s="24">
        <v>54600000</v>
      </c>
      <c r="J44" s="24"/>
      <c r="K44" s="24"/>
      <c r="L44" s="24"/>
      <c r="M44" s="24"/>
      <c r="N44" s="24"/>
      <c r="O44" s="24">
        <v>54600000</v>
      </c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352</v>
      </c>
      <c r="D45" s="26"/>
      <c r="E45" s="26"/>
      <c r="F45" s="26"/>
      <c r="G45" s="26"/>
      <c r="H45" s="26"/>
      <c r="I45" s="24">
        <v>840</v>
      </c>
      <c r="J45" s="24"/>
      <c r="K45" s="24"/>
      <c r="L45" s="24"/>
      <c r="M45" s="24"/>
      <c r="N45" s="24">
        <v>840</v>
      </c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43" t="s">
        <v>317</v>
      </c>
      <c r="B46" s="143" t="s">
        <v>325</v>
      </c>
      <c r="C46" s="22" t="s">
        <v>352</v>
      </c>
      <c r="D46" s="143" t="s">
        <v>71</v>
      </c>
      <c r="E46" s="143" t="s">
        <v>153</v>
      </c>
      <c r="F46" s="143" t="s">
        <v>154</v>
      </c>
      <c r="G46" s="143" t="s">
        <v>319</v>
      </c>
      <c r="H46" s="143" t="s">
        <v>315</v>
      </c>
      <c r="I46" s="24">
        <v>80</v>
      </c>
      <c r="J46" s="24"/>
      <c r="K46" s="24"/>
      <c r="L46" s="24"/>
      <c r="M46" s="24"/>
      <c r="N46" s="24">
        <v>80</v>
      </c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43" t="s">
        <v>317</v>
      </c>
      <c r="B47" s="143" t="s">
        <v>330</v>
      </c>
      <c r="C47" s="22" t="s">
        <v>352</v>
      </c>
      <c r="D47" s="143" t="s">
        <v>71</v>
      </c>
      <c r="E47" s="143" t="s">
        <v>153</v>
      </c>
      <c r="F47" s="143" t="s">
        <v>154</v>
      </c>
      <c r="G47" s="143" t="s">
        <v>319</v>
      </c>
      <c r="H47" s="143" t="s">
        <v>315</v>
      </c>
      <c r="I47" s="24">
        <v>760</v>
      </c>
      <c r="J47" s="24"/>
      <c r="K47" s="24"/>
      <c r="L47" s="24"/>
      <c r="M47" s="24"/>
      <c r="N47" s="24">
        <v>760</v>
      </c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36" t="s">
        <v>159</v>
      </c>
      <c r="B48" s="37"/>
      <c r="C48" s="37"/>
      <c r="D48" s="37"/>
      <c r="E48" s="37"/>
      <c r="F48" s="37"/>
      <c r="G48" s="37"/>
      <c r="H48" s="38"/>
      <c r="I48" s="24">
        <v>102517573.66</v>
      </c>
      <c r="J48" s="24">
        <v>8694233.66</v>
      </c>
      <c r="K48" s="24">
        <v>8694233.66</v>
      </c>
      <c r="L48" s="24">
        <v>2000000</v>
      </c>
      <c r="M48" s="24"/>
      <c r="N48" s="24">
        <v>37223340</v>
      </c>
      <c r="O48" s="24">
        <v>54600000</v>
      </c>
      <c r="P48" s="24"/>
      <c r="Q48" s="24"/>
      <c r="R48" s="24"/>
      <c r="S48" s="24"/>
      <c r="T48" s="24"/>
      <c r="U48" s="24"/>
      <c r="V48" s="24"/>
      <c r="W48" s="24"/>
    </row>
  </sheetData>
  <mergeCells count="28">
    <mergeCell ref="A3:W3"/>
    <mergeCell ref="A4:H4"/>
    <mergeCell ref="J5:M5"/>
    <mergeCell ref="N5:P5"/>
    <mergeCell ref="R5:W5"/>
    <mergeCell ref="A48:H4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workbookViewId="0">
      <pane ySplit="1" topLeftCell="A2" activePane="bottomLeft" state="frozen"/>
      <selection/>
      <selection pane="bottomLeft" activeCell="A40" sqref="A40:A4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105" t="s">
        <v>353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68"/>
      <c r="G3" s="7"/>
      <c r="H3" s="68"/>
      <c r="I3" s="68"/>
      <c r="J3" s="7"/>
    </row>
    <row r="4" ht="18.75" customHeight="1" spans="1:8">
      <c r="A4" s="8" t="str">
        <f>"单位名称："&amp;"双江拉祜族佤族布朗族傣族自治县住房和城乡建设局"</f>
        <v>单位名称：双江拉祜族佤族布朗族傣族自治县住房和城乡建设局</v>
      </c>
      <c r="B4" s="4"/>
      <c r="C4" s="4"/>
      <c r="D4" s="4"/>
      <c r="E4" s="4"/>
      <c r="F4" s="69"/>
      <c r="G4" s="4"/>
      <c r="H4" s="69"/>
    </row>
    <row r="5" ht="18.75" customHeight="1" spans="1:10">
      <c r="A5" s="55" t="s">
        <v>354</v>
      </c>
      <c r="B5" s="55" t="s">
        <v>355</v>
      </c>
      <c r="C5" s="55" t="s">
        <v>356</v>
      </c>
      <c r="D5" s="55" t="s">
        <v>357</v>
      </c>
      <c r="E5" s="55" t="s">
        <v>358</v>
      </c>
      <c r="F5" s="70" t="s">
        <v>359</v>
      </c>
      <c r="G5" s="55" t="s">
        <v>360</v>
      </c>
      <c r="H5" s="70" t="s">
        <v>361</v>
      </c>
      <c r="I5" s="70" t="s">
        <v>362</v>
      </c>
      <c r="J5" s="55" t="s">
        <v>363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139">
        <v>6</v>
      </c>
      <c r="G6" s="139">
        <v>7</v>
      </c>
      <c r="H6" s="139">
        <v>8</v>
      </c>
      <c r="I6" s="139">
        <v>9</v>
      </c>
      <c r="J6" s="139">
        <v>10</v>
      </c>
    </row>
    <row r="7" ht="18.75" customHeight="1" spans="1:10">
      <c r="A7" s="35" t="s">
        <v>71</v>
      </c>
      <c r="B7" s="71"/>
      <c r="C7" s="71"/>
      <c r="D7" s="71"/>
      <c r="E7" s="72"/>
      <c r="F7" s="73"/>
      <c r="G7" s="72"/>
      <c r="H7" s="73"/>
      <c r="I7" s="73"/>
      <c r="J7" s="72"/>
    </row>
    <row r="8" ht="18.75" customHeight="1" spans="1:10">
      <c r="A8" s="14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36" t="s">
        <v>343</v>
      </c>
      <c r="B9" s="22" t="s">
        <v>364</v>
      </c>
      <c r="C9" s="22" t="s">
        <v>365</v>
      </c>
      <c r="D9" s="22" t="s">
        <v>366</v>
      </c>
      <c r="E9" s="35" t="s">
        <v>367</v>
      </c>
      <c r="F9" s="22" t="s">
        <v>368</v>
      </c>
      <c r="G9" s="35">
        <v>6608833.66</v>
      </c>
      <c r="H9" s="22" t="s">
        <v>369</v>
      </c>
      <c r="I9" s="22" t="s">
        <v>370</v>
      </c>
      <c r="J9" s="35" t="s">
        <v>367</v>
      </c>
    </row>
    <row r="10" ht="18.75" customHeight="1" spans="1:10">
      <c r="A10" s="236" t="s">
        <v>343</v>
      </c>
      <c r="B10" s="22" t="s">
        <v>364</v>
      </c>
      <c r="C10" s="22" t="s">
        <v>365</v>
      </c>
      <c r="D10" s="22" t="s">
        <v>371</v>
      </c>
      <c r="E10" s="35" t="s">
        <v>372</v>
      </c>
      <c r="F10" s="22" t="s">
        <v>368</v>
      </c>
      <c r="G10" s="35" t="s">
        <v>373</v>
      </c>
      <c r="H10" s="22" t="s">
        <v>374</v>
      </c>
      <c r="I10" s="22" t="s">
        <v>375</v>
      </c>
      <c r="J10" s="35" t="s">
        <v>372</v>
      </c>
    </row>
    <row r="11" ht="18.75" customHeight="1" spans="1:10">
      <c r="A11" s="236" t="s">
        <v>343</v>
      </c>
      <c r="B11" s="22" t="s">
        <v>364</v>
      </c>
      <c r="C11" s="22" t="s">
        <v>365</v>
      </c>
      <c r="D11" s="22" t="s">
        <v>376</v>
      </c>
      <c r="E11" s="35" t="s">
        <v>377</v>
      </c>
      <c r="F11" s="22" t="s">
        <v>368</v>
      </c>
      <c r="G11" s="35" t="s">
        <v>373</v>
      </c>
      <c r="H11" s="22" t="s">
        <v>374</v>
      </c>
      <c r="I11" s="22" t="s">
        <v>375</v>
      </c>
      <c r="J11" s="35" t="s">
        <v>377</v>
      </c>
    </row>
    <row r="12" ht="18.75" customHeight="1" spans="1:10">
      <c r="A12" s="236" t="s">
        <v>343</v>
      </c>
      <c r="B12" s="22" t="s">
        <v>364</v>
      </c>
      <c r="C12" s="22" t="s">
        <v>378</v>
      </c>
      <c r="D12" s="22" t="s">
        <v>379</v>
      </c>
      <c r="E12" s="35" t="s">
        <v>380</v>
      </c>
      <c r="F12" s="22" t="s">
        <v>368</v>
      </c>
      <c r="G12" s="35" t="s">
        <v>373</v>
      </c>
      <c r="H12" s="22" t="s">
        <v>374</v>
      </c>
      <c r="I12" s="22" t="s">
        <v>375</v>
      </c>
      <c r="J12" s="35" t="s">
        <v>380</v>
      </c>
    </row>
    <row r="13" ht="18.75" customHeight="1" spans="1:10">
      <c r="A13" s="236" t="s">
        <v>343</v>
      </c>
      <c r="B13" s="22" t="s">
        <v>364</v>
      </c>
      <c r="C13" s="22" t="s">
        <v>381</v>
      </c>
      <c r="D13" s="22" t="s">
        <v>382</v>
      </c>
      <c r="E13" s="35" t="s">
        <v>383</v>
      </c>
      <c r="F13" s="22" t="s">
        <v>384</v>
      </c>
      <c r="G13" s="35" t="s">
        <v>385</v>
      </c>
      <c r="H13" s="22" t="s">
        <v>374</v>
      </c>
      <c r="I13" s="22" t="s">
        <v>375</v>
      </c>
      <c r="J13" s="35" t="s">
        <v>383</v>
      </c>
    </row>
    <row r="14" ht="18.75" customHeight="1" spans="1:10">
      <c r="A14" s="236" t="s">
        <v>331</v>
      </c>
      <c r="B14" s="22" t="s">
        <v>386</v>
      </c>
      <c r="C14" s="22" t="s">
        <v>365</v>
      </c>
      <c r="D14" s="22" t="s">
        <v>366</v>
      </c>
      <c r="E14" s="35" t="s">
        <v>387</v>
      </c>
      <c r="F14" s="22" t="s">
        <v>384</v>
      </c>
      <c r="G14" s="35" t="s">
        <v>388</v>
      </c>
      <c r="H14" s="22" t="s">
        <v>389</v>
      </c>
      <c r="I14" s="22" t="s">
        <v>370</v>
      </c>
      <c r="J14" s="35" t="s">
        <v>387</v>
      </c>
    </row>
    <row r="15" ht="18.75" customHeight="1" spans="1:10">
      <c r="A15" s="236" t="s">
        <v>331</v>
      </c>
      <c r="B15" s="22" t="s">
        <v>386</v>
      </c>
      <c r="C15" s="22" t="s">
        <v>365</v>
      </c>
      <c r="D15" s="22" t="s">
        <v>371</v>
      </c>
      <c r="E15" s="35" t="s">
        <v>390</v>
      </c>
      <c r="F15" s="22" t="s">
        <v>368</v>
      </c>
      <c r="G15" s="35" t="s">
        <v>373</v>
      </c>
      <c r="H15" s="22" t="s">
        <v>374</v>
      </c>
      <c r="I15" s="22" t="s">
        <v>375</v>
      </c>
      <c r="J15" s="35" t="s">
        <v>390</v>
      </c>
    </row>
    <row r="16" ht="18.75" customHeight="1" spans="1:10">
      <c r="A16" s="236" t="s">
        <v>331</v>
      </c>
      <c r="B16" s="22" t="s">
        <v>386</v>
      </c>
      <c r="C16" s="22" t="s">
        <v>365</v>
      </c>
      <c r="D16" s="22" t="s">
        <v>376</v>
      </c>
      <c r="E16" s="35" t="s">
        <v>391</v>
      </c>
      <c r="F16" s="22" t="s">
        <v>368</v>
      </c>
      <c r="G16" s="35" t="s">
        <v>373</v>
      </c>
      <c r="H16" s="22" t="s">
        <v>374</v>
      </c>
      <c r="I16" s="22" t="s">
        <v>375</v>
      </c>
      <c r="J16" s="35" t="s">
        <v>391</v>
      </c>
    </row>
    <row r="17" ht="18.75" customHeight="1" spans="1:10">
      <c r="A17" s="236" t="s">
        <v>331</v>
      </c>
      <c r="B17" s="22" t="s">
        <v>386</v>
      </c>
      <c r="C17" s="22" t="s">
        <v>378</v>
      </c>
      <c r="D17" s="22" t="s">
        <v>392</v>
      </c>
      <c r="E17" s="35" t="s">
        <v>393</v>
      </c>
      <c r="F17" s="22" t="s">
        <v>384</v>
      </c>
      <c r="G17" s="35" t="s">
        <v>385</v>
      </c>
      <c r="H17" s="22" t="s">
        <v>374</v>
      </c>
      <c r="I17" s="22" t="s">
        <v>375</v>
      </c>
      <c r="J17" s="35" t="s">
        <v>393</v>
      </c>
    </row>
    <row r="18" ht="18.75" customHeight="1" spans="1:10">
      <c r="A18" s="236" t="s">
        <v>331</v>
      </c>
      <c r="B18" s="22" t="s">
        <v>386</v>
      </c>
      <c r="C18" s="22" t="s">
        <v>381</v>
      </c>
      <c r="D18" s="22" t="s">
        <v>382</v>
      </c>
      <c r="E18" s="35" t="s">
        <v>394</v>
      </c>
      <c r="F18" s="22" t="s">
        <v>384</v>
      </c>
      <c r="G18" s="35" t="s">
        <v>385</v>
      </c>
      <c r="H18" s="22" t="s">
        <v>374</v>
      </c>
      <c r="I18" s="22" t="s">
        <v>375</v>
      </c>
      <c r="J18" s="35" t="s">
        <v>394</v>
      </c>
    </row>
    <row r="19" ht="18.75" customHeight="1" spans="1:10">
      <c r="A19" s="236" t="s">
        <v>347</v>
      </c>
      <c r="B19" s="22" t="s">
        <v>395</v>
      </c>
      <c r="C19" s="22" t="s">
        <v>365</v>
      </c>
      <c r="D19" s="22" t="s">
        <v>366</v>
      </c>
      <c r="E19" s="35" t="s">
        <v>396</v>
      </c>
      <c r="F19" s="22" t="s">
        <v>384</v>
      </c>
      <c r="G19" s="35" t="s">
        <v>397</v>
      </c>
      <c r="H19" s="22" t="s">
        <v>389</v>
      </c>
      <c r="I19" s="22" t="s">
        <v>370</v>
      </c>
      <c r="J19" s="35" t="s">
        <v>396</v>
      </c>
    </row>
    <row r="20" ht="18.75" customHeight="1" spans="1:10">
      <c r="A20" s="236" t="s">
        <v>347</v>
      </c>
      <c r="B20" s="22" t="s">
        <v>395</v>
      </c>
      <c r="C20" s="22" t="s">
        <v>365</v>
      </c>
      <c r="D20" s="22" t="s">
        <v>371</v>
      </c>
      <c r="E20" s="35" t="s">
        <v>398</v>
      </c>
      <c r="F20" s="22" t="s">
        <v>368</v>
      </c>
      <c r="G20" s="35" t="s">
        <v>373</v>
      </c>
      <c r="H20" s="22" t="s">
        <v>374</v>
      </c>
      <c r="I20" s="22" t="s">
        <v>375</v>
      </c>
      <c r="J20" s="35" t="s">
        <v>398</v>
      </c>
    </row>
    <row r="21" ht="18.75" customHeight="1" spans="1:10">
      <c r="A21" s="236" t="s">
        <v>347</v>
      </c>
      <c r="B21" s="22" t="s">
        <v>395</v>
      </c>
      <c r="C21" s="22" t="s">
        <v>365</v>
      </c>
      <c r="D21" s="22" t="s">
        <v>376</v>
      </c>
      <c r="E21" s="35" t="s">
        <v>399</v>
      </c>
      <c r="F21" s="22" t="s">
        <v>368</v>
      </c>
      <c r="G21" s="35" t="s">
        <v>373</v>
      </c>
      <c r="H21" s="22" t="s">
        <v>374</v>
      </c>
      <c r="I21" s="22" t="s">
        <v>375</v>
      </c>
      <c r="J21" s="35" t="s">
        <v>399</v>
      </c>
    </row>
    <row r="22" ht="18.75" customHeight="1" spans="1:10">
      <c r="A22" s="236" t="s">
        <v>347</v>
      </c>
      <c r="B22" s="22" t="s">
        <v>395</v>
      </c>
      <c r="C22" s="22" t="s">
        <v>378</v>
      </c>
      <c r="D22" s="22" t="s">
        <v>392</v>
      </c>
      <c r="E22" s="35" t="s">
        <v>400</v>
      </c>
      <c r="F22" s="22" t="s">
        <v>384</v>
      </c>
      <c r="G22" s="35" t="s">
        <v>385</v>
      </c>
      <c r="H22" s="22" t="s">
        <v>374</v>
      </c>
      <c r="I22" s="22" t="s">
        <v>375</v>
      </c>
      <c r="J22" s="35" t="s">
        <v>400</v>
      </c>
    </row>
    <row r="23" ht="18.75" customHeight="1" spans="1:10">
      <c r="A23" s="236" t="s">
        <v>347</v>
      </c>
      <c r="B23" s="22" t="s">
        <v>395</v>
      </c>
      <c r="C23" s="22" t="s">
        <v>381</v>
      </c>
      <c r="D23" s="22" t="s">
        <v>382</v>
      </c>
      <c r="E23" s="35" t="s">
        <v>394</v>
      </c>
      <c r="F23" s="22" t="s">
        <v>384</v>
      </c>
      <c r="G23" s="35" t="s">
        <v>385</v>
      </c>
      <c r="H23" s="22" t="s">
        <v>374</v>
      </c>
      <c r="I23" s="22" t="s">
        <v>375</v>
      </c>
      <c r="J23" s="35" t="s">
        <v>394</v>
      </c>
    </row>
    <row r="24" ht="18.75" customHeight="1" spans="1:10">
      <c r="A24" s="236" t="s">
        <v>339</v>
      </c>
      <c r="B24" s="22" t="s">
        <v>401</v>
      </c>
      <c r="C24" s="22" t="s">
        <v>365</v>
      </c>
      <c r="D24" s="22" t="s">
        <v>366</v>
      </c>
      <c r="E24" s="35" t="s">
        <v>402</v>
      </c>
      <c r="F24" s="22" t="s">
        <v>384</v>
      </c>
      <c r="G24" s="35" t="s">
        <v>403</v>
      </c>
      <c r="H24" s="22" t="s">
        <v>404</v>
      </c>
      <c r="I24" s="22" t="s">
        <v>370</v>
      </c>
      <c r="J24" s="35" t="s">
        <v>402</v>
      </c>
    </row>
    <row r="25" ht="18.75" customHeight="1" spans="1:10">
      <c r="A25" s="236" t="s">
        <v>339</v>
      </c>
      <c r="B25" s="22" t="s">
        <v>401</v>
      </c>
      <c r="C25" s="22" t="s">
        <v>365</v>
      </c>
      <c r="D25" s="22" t="s">
        <v>366</v>
      </c>
      <c r="E25" s="35" t="s">
        <v>405</v>
      </c>
      <c r="F25" s="22" t="s">
        <v>384</v>
      </c>
      <c r="G25" s="35" t="s">
        <v>406</v>
      </c>
      <c r="H25" s="22" t="s">
        <v>407</v>
      </c>
      <c r="I25" s="22" t="s">
        <v>370</v>
      </c>
      <c r="J25" s="35" t="s">
        <v>405</v>
      </c>
    </row>
    <row r="26" ht="18.75" customHeight="1" spans="1:10">
      <c r="A26" s="236" t="s">
        <v>339</v>
      </c>
      <c r="B26" s="22" t="s">
        <v>401</v>
      </c>
      <c r="C26" s="22" t="s">
        <v>365</v>
      </c>
      <c r="D26" s="22" t="s">
        <v>371</v>
      </c>
      <c r="E26" s="35" t="s">
        <v>408</v>
      </c>
      <c r="F26" s="22" t="s">
        <v>368</v>
      </c>
      <c r="G26" s="35" t="s">
        <v>373</v>
      </c>
      <c r="H26" s="22" t="s">
        <v>374</v>
      </c>
      <c r="I26" s="22" t="s">
        <v>375</v>
      </c>
      <c r="J26" s="35" t="s">
        <v>408</v>
      </c>
    </row>
    <row r="27" ht="18.75" customHeight="1" spans="1:10">
      <c r="A27" s="236" t="s">
        <v>339</v>
      </c>
      <c r="B27" s="22" t="s">
        <v>401</v>
      </c>
      <c r="C27" s="22" t="s">
        <v>378</v>
      </c>
      <c r="D27" s="22" t="s">
        <v>379</v>
      </c>
      <c r="E27" s="35" t="s">
        <v>409</v>
      </c>
      <c r="F27" s="22" t="s">
        <v>368</v>
      </c>
      <c r="G27" s="35" t="s">
        <v>373</v>
      </c>
      <c r="H27" s="22" t="s">
        <v>374</v>
      </c>
      <c r="I27" s="22" t="s">
        <v>375</v>
      </c>
      <c r="J27" s="35" t="s">
        <v>409</v>
      </c>
    </row>
    <row r="28" ht="18.75" customHeight="1" spans="1:10">
      <c r="A28" s="236" t="s">
        <v>339</v>
      </c>
      <c r="B28" s="22" t="s">
        <v>401</v>
      </c>
      <c r="C28" s="22" t="s">
        <v>381</v>
      </c>
      <c r="D28" s="22" t="s">
        <v>382</v>
      </c>
      <c r="E28" s="35" t="s">
        <v>394</v>
      </c>
      <c r="F28" s="22" t="s">
        <v>384</v>
      </c>
      <c r="G28" s="35" t="s">
        <v>385</v>
      </c>
      <c r="H28" s="22" t="s">
        <v>374</v>
      </c>
      <c r="I28" s="22" t="s">
        <v>375</v>
      </c>
      <c r="J28" s="35" t="s">
        <v>394</v>
      </c>
    </row>
    <row r="29" ht="18.75" customHeight="1" spans="1:10">
      <c r="A29" s="236" t="s">
        <v>328</v>
      </c>
      <c r="B29" s="22" t="s">
        <v>410</v>
      </c>
      <c r="C29" s="22" t="s">
        <v>365</v>
      </c>
      <c r="D29" s="22" t="s">
        <v>366</v>
      </c>
      <c r="E29" s="35" t="s">
        <v>411</v>
      </c>
      <c r="F29" s="22" t="s">
        <v>368</v>
      </c>
      <c r="G29" s="35" t="s">
        <v>412</v>
      </c>
      <c r="H29" s="22" t="s">
        <v>369</v>
      </c>
      <c r="I29" s="22" t="s">
        <v>370</v>
      </c>
      <c r="J29" s="35" t="s">
        <v>411</v>
      </c>
    </row>
    <row r="30" ht="18.75" customHeight="1" spans="1:10">
      <c r="A30" s="236" t="s">
        <v>328</v>
      </c>
      <c r="B30" s="22" t="s">
        <v>410</v>
      </c>
      <c r="C30" s="22" t="s">
        <v>365</v>
      </c>
      <c r="D30" s="22" t="s">
        <v>366</v>
      </c>
      <c r="E30" s="35" t="s">
        <v>413</v>
      </c>
      <c r="F30" s="22" t="s">
        <v>368</v>
      </c>
      <c r="G30" s="35" t="s">
        <v>414</v>
      </c>
      <c r="H30" s="22" t="s">
        <v>369</v>
      </c>
      <c r="I30" s="22" t="s">
        <v>370</v>
      </c>
      <c r="J30" s="35" t="s">
        <v>413</v>
      </c>
    </row>
    <row r="31" ht="18.75" customHeight="1" spans="1:10">
      <c r="A31" s="236" t="s">
        <v>328</v>
      </c>
      <c r="B31" s="22" t="s">
        <v>410</v>
      </c>
      <c r="C31" s="22" t="s">
        <v>365</v>
      </c>
      <c r="D31" s="22" t="s">
        <v>366</v>
      </c>
      <c r="E31" s="35" t="s">
        <v>415</v>
      </c>
      <c r="F31" s="22" t="s">
        <v>368</v>
      </c>
      <c r="G31" s="35" t="s">
        <v>414</v>
      </c>
      <c r="H31" s="22" t="s">
        <v>369</v>
      </c>
      <c r="I31" s="22" t="s">
        <v>370</v>
      </c>
      <c r="J31" s="35" t="s">
        <v>415</v>
      </c>
    </row>
    <row r="32" ht="18.75" customHeight="1" spans="1:10">
      <c r="A32" s="236" t="s">
        <v>328</v>
      </c>
      <c r="B32" s="22" t="s">
        <v>410</v>
      </c>
      <c r="C32" s="22" t="s">
        <v>365</v>
      </c>
      <c r="D32" s="22" t="s">
        <v>376</v>
      </c>
      <c r="E32" s="35" t="s">
        <v>416</v>
      </c>
      <c r="F32" s="22" t="s">
        <v>368</v>
      </c>
      <c r="G32" s="35" t="s">
        <v>373</v>
      </c>
      <c r="H32" s="22" t="s">
        <v>374</v>
      </c>
      <c r="I32" s="22" t="s">
        <v>375</v>
      </c>
      <c r="J32" s="35" t="s">
        <v>416</v>
      </c>
    </row>
    <row r="33" ht="18.75" customHeight="1" spans="1:10">
      <c r="A33" s="236" t="s">
        <v>328</v>
      </c>
      <c r="B33" s="22" t="s">
        <v>410</v>
      </c>
      <c r="C33" s="22" t="s">
        <v>378</v>
      </c>
      <c r="D33" s="22" t="s">
        <v>392</v>
      </c>
      <c r="E33" s="35" t="s">
        <v>417</v>
      </c>
      <c r="F33" s="22" t="s">
        <v>384</v>
      </c>
      <c r="G33" s="35" t="s">
        <v>385</v>
      </c>
      <c r="H33" s="22" t="s">
        <v>374</v>
      </c>
      <c r="I33" s="22" t="s">
        <v>375</v>
      </c>
      <c r="J33" s="35" t="s">
        <v>417</v>
      </c>
    </row>
    <row r="34" ht="18.75" customHeight="1" spans="1:10">
      <c r="A34" s="236" t="s">
        <v>328</v>
      </c>
      <c r="B34" s="22" t="s">
        <v>410</v>
      </c>
      <c r="C34" s="22" t="s">
        <v>381</v>
      </c>
      <c r="D34" s="22" t="s">
        <v>382</v>
      </c>
      <c r="E34" s="35" t="s">
        <v>418</v>
      </c>
      <c r="F34" s="22" t="s">
        <v>384</v>
      </c>
      <c r="G34" s="35" t="s">
        <v>385</v>
      </c>
      <c r="H34" s="22" t="s">
        <v>374</v>
      </c>
      <c r="I34" s="22" t="s">
        <v>375</v>
      </c>
      <c r="J34" s="35" t="s">
        <v>418</v>
      </c>
    </row>
    <row r="35" ht="18.75" customHeight="1" spans="1:10">
      <c r="A35" s="236" t="s">
        <v>341</v>
      </c>
      <c r="B35" s="22" t="s">
        <v>419</v>
      </c>
      <c r="C35" s="22" t="s">
        <v>365</v>
      </c>
      <c r="D35" s="22" t="s">
        <v>366</v>
      </c>
      <c r="E35" s="35" t="s">
        <v>396</v>
      </c>
      <c r="F35" s="22" t="s">
        <v>384</v>
      </c>
      <c r="G35" s="35" t="s">
        <v>420</v>
      </c>
      <c r="H35" s="22" t="s">
        <v>389</v>
      </c>
      <c r="I35" s="22" t="s">
        <v>370</v>
      </c>
      <c r="J35" s="35" t="s">
        <v>396</v>
      </c>
    </row>
    <row r="36" ht="18.75" customHeight="1" spans="1:10">
      <c r="A36" s="236" t="s">
        <v>341</v>
      </c>
      <c r="B36" s="22" t="s">
        <v>419</v>
      </c>
      <c r="C36" s="22" t="s">
        <v>365</v>
      </c>
      <c r="D36" s="22" t="s">
        <v>371</v>
      </c>
      <c r="E36" s="35" t="s">
        <v>398</v>
      </c>
      <c r="F36" s="22" t="s">
        <v>368</v>
      </c>
      <c r="G36" s="35" t="s">
        <v>373</v>
      </c>
      <c r="H36" s="22" t="s">
        <v>374</v>
      </c>
      <c r="I36" s="22" t="s">
        <v>375</v>
      </c>
      <c r="J36" s="35" t="s">
        <v>398</v>
      </c>
    </row>
    <row r="37" ht="18.75" customHeight="1" spans="1:10">
      <c r="A37" s="236" t="s">
        <v>341</v>
      </c>
      <c r="B37" s="22" t="s">
        <v>419</v>
      </c>
      <c r="C37" s="22" t="s">
        <v>365</v>
      </c>
      <c r="D37" s="22" t="s">
        <v>376</v>
      </c>
      <c r="E37" s="35" t="s">
        <v>399</v>
      </c>
      <c r="F37" s="22" t="s">
        <v>368</v>
      </c>
      <c r="G37" s="35" t="s">
        <v>373</v>
      </c>
      <c r="H37" s="22" t="s">
        <v>374</v>
      </c>
      <c r="I37" s="22" t="s">
        <v>375</v>
      </c>
      <c r="J37" s="35" t="s">
        <v>399</v>
      </c>
    </row>
    <row r="38" ht="18.75" customHeight="1" spans="1:10">
      <c r="A38" s="236" t="s">
        <v>341</v>
      </c>
      <c r="B38" s="22" t="s">
        <v>419</v>
      </c>
      <c r="C38" s="22" t="s">
        <v>378</v>
      </c>
      <c r="D38" s="22" t="s">
        <v>392</v>
      </c>
      <c r="E38" s="35" t="s">
        <v>421</v>
      </c>
      <c r="F38" s="22" t="s">
        <v>384</v>
      </c>
      <c r="G38" s="35" t="s">
        <v>385</v>
      </c>
      <c r="H38" s="22" t="s">
        <v>374</v>
      </c>
      <c r="I38" s="22" t="s">
        <v>375</v>
      </c>
      <c r="J38" s="35" t="s">
        <v>421</v>
      </c>
    </row>
    <row r="39" ht="18.75" customHeight="1" spans="1:10">
      <c r="A39" s="236" t="s">
        <v>341</v>
      </c>
      <c r="B39" s="22" t="s">
        <v>419</v>
      </c>
      <c r="C39" s="22" t="s">
        <v>381</v>
      </c>
      <c r="D39" s="22" t="s">
        <v>382</v>
      </c>
      <c r="E39" s="35" t="s">
        <v>383</v>
      </c>
      <c r="F39" s="22" t="s">
        <v>384</v>
      </c>
      <c r="G39" s="35" t="s">
        <v>385</v>
      </c>
      <c r="H39" s="22" t="s">
        <v>374</v>
      </c>
      <c r="I39" s="22" t="s">
        <v>375</v>
      </c>
      <c r="J39" s="35" t="s">
        <v>383</v>
      </c>
    </row>
    <row r="40" ht="18.75" customHeight="1" spans="1:10">
      <c r="A40" s="236" t="s">
        <v>333</v>
      </c>
      <c r="B40" s="22" t="s">
        <v>422</v>
      </c>
      <c r="C40" s="22" t="s">
        <v>365</v>
      </c>
      <c r="D40" s="22" t="s">
        <v>366</v>
      </c>
      <c r="E40" s="35" t="s">
        <v>423</v>
      </c>
      <c r="F40" s="22" t="s">
        <v>368</v>
      </c>
      <c r="G40" s="35" t="s">
        <v>424</v>
      </c>
      <c r="H40" s="22" t="s">
        <v>369</v>
      </c>
      <c r="I40" s="22" t="s">
        <v>370</v>
      </c>
      <c r="J40" s="35" t="s">
        <v>423</v>
      </c>
    </row>
    <row r="41" ht="18.75" customHeight="1" spans="1:10">
      <c r="A41" s="236" t="s">
        <v>333</v>
      </c>
      <c r="B41" s="22" t="s">
        <v>422</v>
      </c>
      <c r="C41" s="22" t="s">
        <v>365</v>
      </c>
      <c r="D41" s="22" t="s">
        <v>371</v>
      </c>
      <c r="E41" s="35" t="s">
        <v>425</v>
      </c>
      <c r="F41" s="22" t="s">
        <v>368</v>
      </c>
      <c r="G41" s="35" t="s">
        <v>373</v>
      </c>
      <c r="H41" s="22" t="s">
        <v>374</v>
      </c>
      <c r="I41" s="22" t="s">
        <v>375</v>
      </c>
      <c r="J41" s="35" t="s">
        <v>425</v>
      </c>
    </row>
    <row r="42" ht="18.75" customHeight="1" spans="1:10">
      <c r="A42" s="236" t="s">
        <v>333</v>
      </c>
      <c r="B42" s="22" t="s">
        <v>422</v>
      </c>
      <c r="C42" s="22" t="s">
        <v>365</v>
      </c>
      <c r="D42" s="22" t="s">
        <v>376</v>
      </c>
      <c r="E42" s="35" t="s">
        <v>426</v>
      </c>
      <c r="F42" s="22" t="s">
        <v>368</v>
      </c>
      <c r="G42" s="35" t="s">
        <v>373</v>
      </c>
      <c r="H42" s="22" t="s">
        <v>374</v>
      </c>
      <c r="I42" s="22" t="s">
        <v>375</v>
      </c>
      <c r="J42" s="35" t="s">
        <v>426</v>
      </c>
    </row>
    <row r="43" ht="18.75" customHeight="1" spans="1:10">
      <c r="A43" s="236" t="s">
        <v>333</v>
      </c>
      <c r="B43" s="22" t="s">
        <v>422</v>
      </c>
      <c r="C43" s="22" t="s">
        <v>378</v>
      </c>
      <c r="D43" s="22" t="s">
        <v>392</v>
      </c>
      <c r="E43" s="35" t="s">
        <v>427</v>
      </c>
      <c r="F43" s="22" t="s">
        <v>368</v>
      </c>
      <c r="G43" s="35" t="s">
        <v>428</v>
      </c>
      <c r="H43" s="22" t="s">
        <v>374</v>
      </c>
      <c r="I43" s="22" t="s">
        <v>375</v>
      </c>
      <c r="J43" s="35" t="s">
        <v>427</v>
      </c>
    </row>
    <row r="44" ht="18.75" customHeight="1" spans="1:10">
      <c r="A44" s="236" t="s">
        <v>333</v>
      </c>
      <c r="B44" s="22" t="s">
        <v>422</v>
      </c>
      <c r="C44" s="22" t="s">
        <v>381</v>
      </c>
      <c r="D44" s="22" t="s">
        <v>382</v>
      </c>
      <c r="E44" s="35" t="s">
        <v>394</v>
      </c>
      <c r="F44" s="22" t="s">
        <v>384</v>
      </c>
      <c r="G44" s="35" t="s">
        <v>429</v>
      </c>
      <c r="H44" s="22" t="s">
        <v>374</v>
      </c>
      <c r="I44" s="22" t="s">
        <v>375</v>
      </c>
      <c r="J44" s="35" t="s">
        <v>394</v>
      </c>
    </row>
  </sheetData>
  <mergeCells count="16">
    <mergeCell ref="A3:J3"/>
    <mergeCell ref="A4:H4"/>
    <mergeCell ref="A9:A13"/>
    <mergeCell ref="A14:A18"/>
    <mergeCell ref="A19:A23"/>
    <mergeCell ref="A24:A28"/>
    <mergeCell ref="A29:A34"/>
    <mergeCell ref="A35:A39"/>
    <mergeCell ref="A40:A44"/>
    <mergeCell ref="B9:B13"/>
    <mergeCell ref="B14:B18"/>
    <mergeCell ref="B19:B23"/>
    <mergeCell ref="B24:B28"/>
    <mergeCell ref="B29:B34"/>
    <mergeCell ref="B35:B39"/>
    <mergeCell ref="B40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部门项目支出中期规划预算表12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2025-03-11T06:47:00Z</dcterms:created>
  <dcterms:modified xsi:type="dcterms:W3CDTF">2025-03-13T01:48:43Z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15E741641A564602A1BEB8642B0FF7BE_13</vt:lpwstr>
  </property>
  <property fmtid="{D5CDD505-2E9C-101B-9397-08002B2CF9AE}" pid="3" name="KSOProductBuildVer">
    <vt:lpwstr>2052-12.1.0.17133</vt:lpwstr>
  </property>
</Properties>
</file>