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'部门项目支出绩效目标表05-2'!$A$1:$J$51</definedName>
  </definedNames>
  <calcPr calcId="144525"/>
</workbook>
</file>

<file path=xl/sharedStrings.xml><?xml version="1.0" encoding="utf-8"?>
<sst xmlns="http://schemas.openxmlformats.org/spreadsheetml/2006/main" count="1497" uniqueCount="578">
  <si>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</si>
  <si>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</si>
  <si>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</si>
  <si>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</si>
  <si>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</si>
  <si>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</si>
  <si>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</si>
  <si>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</si>
  <si>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</si>
  <si>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</si>
  <si>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</si>
  <si>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</si>
  <si>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</si>
  <si>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</si>
  <si>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</si>
  <si>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</si>
  <si>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</si>
  <si>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</si>
  <si>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</si>
  <si>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</si>
  <si>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</si>
  <si>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</si>
  <si>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</si>
  <si>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</si>
  <si>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</si>
  <si>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</si>
  <si>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</si>
  <si>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</si>
  <si>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</si>
  <si>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</si>
  <si>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</si>
  <si>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</si>
  <si>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</si>
  <si>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</si>
  <si>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</si>
  <si>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</si>
  <si>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</si>
  <si>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</si>
  <si>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</si>
  <si>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</si>
  <si>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</si>
  <si>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</si>
  <si>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</si>
  <si>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</si>
  <si>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</si>
  <si>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</si>
  <si>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</si>
  <si>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</si>
  <si>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</si>
  <si>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</si>
  <si>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</si>
  <si>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</si>
  <si>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</si>
  <si>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</si>
  <si>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</si>
  <si>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</si>
  <si>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</si>
  <si>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</si>
  <si>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</si>
  <si>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</si>
  <si>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</si>
  <si>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</si>
  <si>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</si>
  <si>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</si>
  <si>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</si>
  <si>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</si>
  <si>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</si>
  <si>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</si>
  <si>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</si>
  <si>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</si>
  <si>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124001</t>
  </si>
  <si>
    <t>双江拉祜族佤族布朗族傣族自治县工业商务和科技信息化局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</si>
  <si>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</si>
  <si>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</si>
  <si>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</si>
  <si>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</si>
  <si>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</si>
  <si>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</si>
  <si>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</si>
  <si>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</si>
  <si>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</si>
  <si>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</si>
  <si>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</si>
  <si>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</si>
  <si>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</si>
  <si>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</si>
  <si>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</si>
  <si>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</si>
  <si>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2011301</t>
  </si>
  <si>
    <t>行政运行</t>
  </si>
  <si>
    <t>2011307</t>
  </si>
  <si>
    <t>国内贸易管理</t>
  </si>
  <si>
    <t>2011350</t>
  </si>
  <si>
    <t>事业运行</t>
  </si>
  <si>
    <t>2011399</t>
  </si>
  <si>
    <t>其他商贸事务支出</t>
  </si>
  <si>
    <t>206</t>
  </si>
  <si>
    <t>科学技术支出</t>
  </si>
  <si>
    <t>20602</t>
  </si>
  <si>
    <t>基础研究</t>
  </si>
  <si>
    <t>2060203</t>
  </si>
  <si>
    <t>自然科学基金</t>
  </si>
  <si>
    <t>20604</t>
  </si>
  <si>
    <t>技术研究与开发</t>
  </si>
  <si>
    <t>2060404</t>
  </si>
  <si>
    <t>科技成果转化与扩散</t>
  </si>
  <si>
    <t>2060499</t>
  </si>
  <si>
    <t>其他技术研究与开发支出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</si>
  <si>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</si>
  <si>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</si>
  <si>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</si>
  <si>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</si>
  <si>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</si>
  <si>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</si>
  <si>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</si>
  <si>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</si>
  <si>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</si>
  <si>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</si>
  <si>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</si>
  <si>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</si>
  <si>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</si>
  <si>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</si>
  <si>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</si>
  <si>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</si>
  <si>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</si>
  <si>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</si>
  <si>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</si>
  <si>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</si>
  <si>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</si>
  <si>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</si>
  <si>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</si>
  <si>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</si>
  <si>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</si>
  <si>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</si>
  <si>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</si>
  <si>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</si>
  <si>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2100410</t>
  </si>
  <si>
    <t>突发公共卫生事件应急处置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</si>
  <si>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</si>
  <si>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</si>
  <si>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</si>
  <si>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</si>
  <si>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</si>
  <si>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</si>
  <si>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</si>
  <si>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2101199</t>
  </si>
  <si>
    <t>其他行政事业单位医疗支出</t>
  </si>
  <si>
    <t>215</t>
  </si>
  <si>
    <t>资源勘探工业信息等支出</t>
  </si>
  <si>
    <t>21505</t>
  </si>
  <si>
    <t>工业和信息产业</t>
  </si>
  <si>
    <t>2150507</t>
  </si>
  <si>
    <t>专用通信</t>
  </si>
  <si>
    <t>2150508</t>
  </si>
  <si>
    <t>无线电及信息通信监管</t>
  </si>
  <si>
    <t>2150517</t>
  </si>
  <si>
    <t>产业发展</t>
  </si>
  <si>
    <t>21508</t>
  </si>
  <si>
    <t>支持中小企业发展和管理支出</t>
  </si>
  <si>
    <t>2150805</t>
  </si>
  <si>
    <t>中小企业发展专项</t>
  </si>
  <si>
    <t>2150899</t>
  </si>
  <si>
    <t>其他支持中小企业发展和管理支出</t>
  </si>
  <si>
    <t>216</t>
  </si>
  <si>
    <t>商业服务业等支出</t>
  </si>
  <si>
    <t>21602</t>
  </si>
  <si>
    <t>商业流通事务</t>
  </si>
  <si>
    <t>2160299</t>
  </si>
  <si>
    <t>其他商业流通事务支出</t>
  </si>
  <si>
    <t>21606</t>
  </si>
  <si>
    <t>涉外发展服务支出</t>
  </si>
  <si>
    <t>2160699</t>
  </si>
  <si>
    <t>其他涉外发展服务支出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</si>
  <si>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</si>
  <si>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</si>
  <si>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</si>
  <si>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</si>
  <si>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</si>
  <si>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</si>
  <si>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</si>
  <si>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</si>
  <si>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</si>
  <si>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</si>
  <si>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</si>
  <si>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</si>
  <si>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</si>
  <si>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</si>
  <si>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</si>
  <si>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</si>
  <si>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</si>
  <si>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</si>
  <si>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</si>
  <si>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</si>
  <si>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</si>
  <si>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</si>
  <si>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</si>
  <si>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</si>
  <si>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</si>
  <si>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</si>
  <si>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</si>
  <si>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</si>
  <si>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</si>
  <si>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</si>
  <si>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</si>
  <si>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</si>
  <si>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</si>
  <si>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</si>
  <si>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</si>
  <si>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</si>
  <si>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</si>
  <si>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</si>
  <si>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</si>
  <si>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</si>
  <si>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</si>
  <si>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</si>
  <si>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</si>
  <si>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</si>
  <si>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</si>
  <si>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</si>
  <si>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</si>
  <si>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</si>
  <si>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</si>
  <si>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</si>
  <si>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</si>
  <si>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</si>
  <si>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</si>
  <si>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</si>
  <si>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</si>
  <si>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</si>
  <si>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</si>
  <si>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</si>
  <si>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</si>
  <si>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</si>
  <si>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</si>
  <si>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</si>
  <si>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</si>
  <si>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</si>
  <si>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</si>
  <si>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</si>
  <si>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</si>
  <si>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</si>
  <si>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</si>
  <si>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</si>
  <si>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</si>
  <si>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</si>
  <si>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</si>
  <si>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</si>
  <si>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</si>
  <si>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</si>
  <si>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</si>
  <si>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</si>
  <si>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</si>
  <si>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</si>
  <si>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</si>
  <si>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</si>
  <si>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</si>
  <si>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</si>
  <si>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</si>
  <si>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530925210000000003707</t>
  </si>
  <si>
    <t>行政人员工资支出</t>
  </si>
  <si>
    <t>30101</t>
  </si>
  <si>
    <t>基本工资</t>
  </si>
  <si>
    <t>530925210000000003708</t>
  </si>
  <si>
    <t>事业人员工资支出</t>
  </si>
  <si>
    <t>30102</t>
  </si>
  <si>
    <t>津贴补贴</t>
  </si>
  <si>
    <t>530925231100001439420</t>
  </si>
  <si>
    <t>绩效考核奖励（2017年提高标准部分）</t>
  </si>
  <si>
    <t>30103</t>
  </si>
  <si>
    <t>奖金</t>
  </si>
  <si>
    <t>30107</t>
  </si>
  <si>
    <t>绩效工资</t>
  </si>
  <si>
    <t>530925231100001439422</t>
  </si>
  <si>
    <t>绩效工资（2017年提高标准部分）</t>
  </si>
  <si>
    <t>530925210000000003709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</si>
  <si>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</si>
  <si>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</si>
  <si>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</si>
  <si>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</si>
  <si>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</si>
  <si>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</si>
  <si>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</si>
  <si>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</si>
  <si>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</si>
  <si>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</si>
  <si>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</si>
  <si>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</si>
  <si>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530925210000000003710</t>
  </si>
  <si>
    <t>30113</t>
  </si>
  <si>
    <t>530925231100001439402</t>
  </si>
  <si>
    <t>编制外长聘人员支出</t>
  </si>
  <si>
    <t>30199</t>
  </si>
  <si>
    <t>其他工资福利支出</t>
  </si>
  <si>
    <t>530925221100000448971</t>
  </si>
  <si>
    <t>30217</t>
  </si>
  <si>
    <t>530925210000000003717</t>
  </si>
  <si>
    <t>一般公用经费</t>
  </si>
  <si>
    <t>30211</t>
  </si>
  <si>
    <t>差旅费</t>
  </si>
  <si>
    <t>30201</t>
  </si>
  <si>
    <t>办公费</t>
  </si>
  <si>
    <t>530925210000000003716</t>
  </si>
  <si>
    <t>退休人员公用经费</t>
  </si>
  <si>
    <t>30299</t>
  </si>
  <si>
    <t>其他商品和服务支出</t>
  </si>
  <si>
    <t>530925210000000003714</t>
  </si>
  <si>
    <t>工会经费</t>
  </si>
  <si>
    <t>30228</t>
  </si>
  <si>
    <t>530925210000000003712</t>
  </si>
  <si>
    <t>公务用车运行维护费</t>
  </si>
  <si>
    <t>30231</t>
  </si>
  <si>
    <t>530925210000000003713</t>
  </si>
  <si>
    <t>行政人员公务交通补贴</t>
  </si>
  <si>
    <t>30239</t>
  </si>
  <si>
    <t>其他交通费用</t>
  </si>
  <si>
    <t>530925251100003737322</t>
  </si>
  <si>
    <t>残疾人就业保障金</t>
  </si>
  <si>
    <t>530925241100002316369</t>
  </si>
  <si>
    <t>其他退休费</t>
  </si>
  <si>
    <t>30302</t>
  </si>
  <si>
    <t>退休费</t>
  </si>
  <si>
    <t>530925210000000003711</t>
  </si>
  <si>
    <t>机关事业单位职工遗属生活补助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</si>
  <si>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</si>
  <si>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</si>
  <si>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</si>
  <si>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</si>
  <si>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</si>
  <si>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</si>
  <si>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</si>
  <si>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</si>
  <si>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</si>
  <si>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2024年区域创新能力提升专项资金（第二批）</t>
  </si>
  <si>
    <t>事业发展类</t>
  </si>
  <si>
    <t>530925241100003347237</t>
  </si>
  <si>
    <t>31204</t>
  </si>
  <si>
    <t>费用补贴</t>
  </si>
  <si>
    <t>2024年中央无线电管理经费</t>
  </si>
  <si>
    <t>530925241100002945623</t>
  </si>
  <si>
    <t>工信部门视频会议系统建设项目补助资金</t>
  </si>
  <si>
    <t>530925221100000439246</t>
  </si>
  <si>
    <t>30214</t>
  </si>
  <si>
    <t>租赁费</t>
  </si>
  <si>
    <t>会展工作专项经费</t>
  </si>
  <si>
    <t>530925231100001168014</t>
  </si>
  <si>
    <t>科技产业创新项目扶持专项资金</t>
  </si>
  <si>
    <t>530925231100001168076</t>
  </si>
  <si>
    <t>科技发展项目及工作专项经费</t>
  </si>
  <si>
    <t>530925231100001168175</t>
  </si>
  <si>
    <t>临财建发〔2024〕102号2024年云南紫江食品有限公司等40户新增规模以上工业企业扶持补助资金</t>
  </si>
  <si>
    <t>530925241100003169235</t>
  </si>
  <si>
    <t>临财建发〔2024〕114号2024年创新型中小企业扶持资金</t>
  </si>
  <si>
    <t>530925241100003190766</t>
  </si>
  <si>
    <t>临财建发〔2024〕91号2024年省级制造业高质量发展专项资金</t>
  </si>
  <si>
    <t>530925241100003134157</t>
  </si>
  <si>
    <t>临财教发〔2024〕101号2024年“三区”科技人才中央补助资金</t>
  </si>
  <si>
    <t>530925241100003112731</t>
  </si>
  <si>
    <t>30309</t>
  </si>
  <si>
    <t>奖励金</t>
  </si>
  <si>
    <t>临财外发〔2024〕70号2023年升限企业及大个体市级奖励资金</t>
  </si>
  <si>
    <t>530925241100003169298</t>
  </si>
  <si>
    <t>临财外发〔2024〕71号商务建设发展专项资金（促进内外贸方面）</t>
  </si>
  <si>
    <t>530925241100003169331</t>
  </si>
  <si>
    <t>临科发〔2023〕56号临沧市科技局下拨2023年技术合同登记工作补助经费</t>
  </si>
  <si>
    <t>530925241100002760973</t>
  </si>
  <si>
    <t>全县工贸企业慰问经费</t>
  </si>
  <si>
    <t>530925241100002313845</t>
  </si>
  <si>
    <t>商务建设发展资金</t>
  </si>
  <si>
    <t>双财教发〔2024〕37号2024年区域创新能力提升专项资金</t>
  </si>
  <si>
    <t>530925241100003180126</t>
  </si>
  <si>
    <t>双工信请〔2024〕36号增加2025年促消费活动资金</t>
  </si>
  <si>
    <t>530925251100003871229</t>
  </si>
  <si>
    <t>新型冠状病毒肺炎疫情防控工作经费</t>
  </si>
  <si>
    <t>民生类</t>
  </si>
  <si>
    <t>530925241100002304702</t>
  </si>
  <si>
    <t>中小微企业发展工作经费</t>
  </si>
  <si>
    <t>530925241100002304880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</si>
  <si>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</si>
  <si>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</si>
  <si>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</si>
  <si>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</si>
  <si>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</si>
  <si>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</si>
  <si>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</si>
  <si>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</si>
  <si>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</si>
  <si>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</si>
  <si>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</si>
  <si>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为加快全县工贸企业发展，提振企业发展信心，全面推进工业经济、县域经济、民营经济持续快速健康发展，开展走访慰问工贸企业送温暖活动。</t>
  </si>
  <si>
    <t>产出指标</t>
  </si>
  <si>
    <t>数量指标</t>
  </si>
  <si>
    <t>慰问对象数</t>
  </si>
  <si>
    <t>&gt;=</t>
  </si>
  <si>
    <t>95</t>
  </si>
  <si>
    <t>户</t>
  </si>
  <si>
    <t>定量指标</t>
  </si>
  <si>
    <t>反映获补助人员、企业的数量情况，也适用补贴、资助等形式的补助。</t>
  </si>
  <si>
    <t>质量指标</t>
  </si>
  <si>
    <t>获补对象准确率</t>
  </si>
  <si>
    <t>%</t>
  </si>
  <si>
    <t>反映获补助对象认定的准确性情况。
获补对象准确率=抽检符合标准的补助对象数/抽检实际补助对象数*100%</t>
  </si>
  <si>
    <t>时效指标</t>
  </si>
  <si>
    <t>工作任务完成及时率</t>
  </si>
  <si>
    <t>工作任务完成及时率大于等于95%以上</t>
  </si>
  <si>
    <t>效益指标</t>
  </si>
  <si>
    <t>社会效益</t>
  </si>
  <si>
    <t>政策知晓率</t>
  </si>
  <si>
    <t>90</t>
  </si>
  <si>
    <t>反映补助政策的宣传效果情况。
政策知晓率=调查中补助政策知晓人数/调查总人数*100%</t>
  </si>
  <si>
    <t>满意度指标</t>
  </si>
  <si>
    <t>服务对象满意度</t>
  </si>
  <si>
    <t>受慰问企业满意度</t>
  </si>
  <si>
    <t>受慰问企业满意度达90%以上</t>
  </si>
  <si>
    <t>下拨2023年技术合同登记工作补助经费2万元</t>
  </si>
  <si>
    <t>补助资金数量</t>
  </si>
  <si>
    <t>=</t>
  </si>
  <si>
    <t>20000</t>
  </si>
  <si>
    <t>元</t>
  </si>
  <si>
    <t>该项目补助资金20000元</t>
  </si>
  <si>
    <t>资金兑现及时率</t>
  </si>
  <si>
    <t>100</t>
  </si>
  <si>
    <t>资金兑现及时率达100%</t>
  </si>
  <si>
    <t>技术合同登记工作</t>
  </si>
  <si>
    <t>顺利开展</t>
  </si>
  <si>
    <t>定性指标</t>
  </si>
  <si>
    <t>技术合同登记工作顺利开展</t>
  </si>
  <si>
    <t>服务对象满意率</t>
  </si>
  <si>
    <t>服务对象满意率达90%以上</t>
  </si>
  <si>
    <t>推动外经贸合作，组织、引导县域企业、事业、行政单位参加南亚博览会、边境交易会、进博会等大型展会，进一步寻找发展新机遇，促进平台抢抓订单开拓国内外市场。引导鼓励企业积极开展外经贸进出口业务，加大服务领域招商引资力度，大力宣传我县的各类产品，扩大成交规模，增加企业和群众收入，提高政府财税收入。</t>
  </si>
  <si>
    <t>举办展览（展会）次数</t>
  </si>
  <si>
    <t>次</t>
  </si>
  <si>
    <t>反映年度举办（参加）展览、展会的次数情况。</t>
  </si>
  <si>
    <t>展示品目种类</t>
  </si>
  <si>
    <t>50</t>
  </si>
  <si>
    <t>种</t>
  </si>
  <si>
    <t>展示品目种类大于等于50种</t>
  </si>
  <si>
    <t>展览举办完成率</t>
  </si>
  <si>
    <t>80</t>
  </si>
  <si>
    <t>反映展览、展会展示品目种类情况。</t>
  </si>
  <si>
    <t>资金兑付及时率</t>
  </si>
  <si>
    <t>资金兑付及时率大于等于95%</t>
  </si>
  <si>
    <t>经济效益</t>
  </si>
  <si>
    <t>参展企业总收入增加</t>
  </si>
  <si>
    <t>500</t>
  </si>
  <si>
    <t>万元</t>
  </si>
  <si>
    <t>参展企业总收入增加大于等于500万元</t>
  </si>
  <si>
    <t>参展企业满意度</t>
  </si>
  <si>
    <t>反映参加展览、展会人员的满意程度。</t>
  </si>
  <si>
    <t>增加2025促消费活动资金50万元</t>
  </si>
  <si>
    <t>受补助企业</t>
  </si>
  <si>
    <t>1.00</t>
  </si>
  <si>
    <t>受补助企业大于等于1户</t>
  </si>
  <si>
    <t>补助资金金额</t>
  </si>
  <si>
    <t>500000</t>
  </si>
  <si>
    <t>共补助资金500000元</t>
  </si>
  <si>
    <t>资金兑付及时率达100%</t>
  </si>
  <si>
    <t>企业营业收入</t>
  </si>
  <si>
    <t>有所增加</t>
  </si>
  <si>
    <t>企业营业收入有所增加</t>
  </si>
  <si>
    <t>受益企业满意度</t>
  </si>
  <si>
    <t>受益企业满意度大于等于90%以上</t>
  </si>
  <si>
    <t>开展对以标准厂房为中心的企业集中区各类企业指导、协调和服务，保障企业集中区各类中小微企业依法自主经营。指导中小微企业技术改造和新技术、新设备、新产品开发等工作。</t>
  </si>
  <si>
    <t>服务对象数量</t>
  </si>
  <si>
    <t>服务对象数量大于等于100户</t>
  </si>
  <si>
    <t>开展对以标准厂房为中心的企业集中区各类企业指导、协调和服务，保障企业集中区各类中小微企业依法自主经营。指导中小微企业技术改造和新技术、新设备、新产品开发等工作。支付中小微企业发展工作经费135万元。</t>
  </si>
  <si>
    <t>政策宣传、营商环境提升任务完成率</t>
  </si>
  <si>
    <t>政策宣传、营商环境提升任务完成率大于等于95%</t>
  </si>
  <si>
    <t>工作任务完成及时率大于等于95%</t>
  </si>
  <si>
    <t>服务企业营业收入平均增长率</t>
  </si>
  <si>
    <t>服务企业营业收入平均增长率大于等于5%</t>
  </si>
  <si>
    <t>服务对象满意度大于等于90%</t>
  </si>
  <si>
    <t>支付双江“11.18”新型冠状病毒肺炎疫情防控工作经费 987500元，主要用于疫情处置期间指挥系统和外来支援队伍服务保障工作，负责全体工作人员用餐保障、酒店物资保障及公务接待等工作。</t>
  </si>
  <si>
    <t>支付疫情防控期间生活物资保障经费</t>
  </si>
  <si>
    <t>987500</t>
  </si>
  <si>
    <t>需支付疫情防控期间生活物资保障经费987500元</t>
  </si>
  <si>
    <t>资金支付准确率</t>
  </si>
  <si>
    <t>资金支付准确率达100%</t>
  </si>
  <si>
    <t>资金支付及时率</t>
  </si>
  <si>
    <t>资金支付及时率达100%</t>
  </si>
  <si>
    <t>居民健康保健意识和健康知识知晓率</t>
  </si>
  <si>
    <t>人民群众满意度</t>
  </si>
  <si>
    <t>人民群众满意度达90%以上</t>
  </si>
  <si>
    <t>加快科技成果转化及产业化进程，多渠道增加投入，推进我县科技进步与创新，支持我县工业、商贸等企业科技创新项目、科技进步奖励资金。</t>
  </si>
  <si>
    <t>补助企业户数</t>
  </si>
  <si>
    <t>4</t>
  </si>
  <si>
    <t>补助企业户数大于等于4户</t>
  </si>
  <si>
    <t>补助对象准确率</t>
  </si>
  <si>
    <t>补助对象准确率大于等于95%</t>
  </si>
  <si>
    <t>项目完成及时率</t>
  </si>
  <si>
    <t>项目完成及时率大于等于95%</t>
  </si>
  <si>
    <t>企业营业收入增长率</t>
  </si>
  <si>
    <t>企业营业收入增长率大于等于5%</t>
  </si>
  <si>
    <t>科研成果总体满意度</t>
  </si>
  <si>
    <t>反映服务对象对科技研发工作整体满意度。
服务对象满意度=（对科研成果整体满意的人数/问卷调查人数）*100%。</t>
  </si>
  <si>
    <t>全面加快我县工信系统信息化建设步伐，补齐县级应急工作短板，实现节省部门差旅费用，及时传达文件精神，提高会议效率等积极作用，全力保障工业和信息化工作快速部署和贯彻落实。</t>
  </si>
  <si>
    <t>数据传送线路数量</t>
  </si>
  <si>
    <t>条</t>
  </si>
  <si>
    <t>数据传送线路数量≧1条</t>
  </si>
  <si>
    <t>全面加快我县工信系统信息化建设步伐，补齐县级应急工作短板，实现节省部门差旅费用，及时传达重要指示、文件精神，提高会议效率等积极作用，全力保障工业和信息化工作快速部署和贯彻落实。</t>
  </si>
  <si>
    <t>信息数据安全</t>
  </si>
  <si>
    <t>反映信息系统相关数据安全的保障情况。</t>
  </si>
  <si>
    <t>工作任务完成及时率≧95%</t>
  </si>
  <si>
    <t>成本指标</t>
  </si>
  <si>
    <t>经济成本指标</t>
  </si>
  <si>
    <t>&lt;=</t>
  </si>
  <si>
    <t>1.20</t>
  </si>
  <si>
    <t>项目成本控制≦1.2万元</t>
  </si>
  <si>
    <t>系统全年正常运行时长</t>
  </si>
  <si>
    <t>8760</t>
  </si>
  <si>
    <t>小时</t>
  </si>
  <si>
    <t>反映信息系统全年正常运行时间情况。</t>
  </si>
  <si>
    <t>使用人员满意度</t>
  </si>
  <si>
    <t>反映使用对象对信息系统使用的满意度。
使用人员满意度=（对信息系统满意的使用人员/问卷调查人数）*100%</t>
  </si>
  <si>
    <t>推进全县科技进步与创新，支持我县工业、商贸等企业科技创新项目、科技进步奖励资金和开展相关工作的经费。</t>
  </si>
  <si>
    <t>发放技术资料数</t>
  </si>
  <si>
    <t>6000</t>
  </si>
  <si>
    <t>份</t>
  </si>
  <si>
    <t>反映发放技术宣传材料的情况。</t>
  </si>
  <si>
    <t>技术培训完成率</t>
  </si>
  <si>
    <t>反映开展技术培训情况。
技术培训完成率=（实际完成技术培训人数/计划完成技术培训人数）*100%</t>
  </si>
  <si>
    <t>带动收入增加</t>
  </si>
  <si>
    <t>受补贴对象收入比上年增加5%以上</t>
  </si>
  <si>
    <t>反映项目实施后带动示范区受益人群的增加收入情况。</t>
  </si>
  <si>
    <t>预算06表</t>
  </si>
  <si>
    <t>政府性基金预算支出预算表</t>
  </si>
  <si>
    <t>单位名称：全部</t>
  </si>
  <si>
    <t>本年政府性基金预算支出</t>
  </si>
  <si>
    <r>
      <rPr>
        <sz val="9"/>
        <color theme="1"/>
        <rFont val="宋体"/>
        <charset val="134"/>
      </rPr>
      <t>备注：本单位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年无政府性基金预算支出预算，故此表为空表。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</si>
  <si>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</si>
  <si>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</si>
  <si>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</si>
  <si>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</si>
  <si>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</si>
  <si>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</si>
  <si>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</si>
  <si>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</si>
  <si>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</si>
  <si>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</si>
  <si>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</si>
  <si>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</si>
  <si>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公务用车维修费</t>
  </si>
  <si>
    <t>车辆维修和保养服务</t>
  </si>
  <si>
    <t>公务用车保险费</t>
  </si>
  <si>
    <t>机动车保险服务</t>
  </si>
  <si>
    <t>复印纸</t>
  </si>
  <si>
    <t>电视机</t>
  </si>
  <si>
    <t>普通电视设备（电视机）</t>
  </si>
  <si>
    <t>台式计算机</t>
  </si>
  <si>
    <t>预算08表</t>
  </si>
  <si>
    <t>政府购买服务项目</t>
  </si>
  <si>
    <t>政府购买服务目录</t>
  </si>
  <si>
    <t>政府性基金</t>
  </si>
  <si>
    <r>
      <rPr>
        <sz val="9"/>
        <color theme="1"/>
        <rFont val="宋体"/>
        <charset val="134"/>
      </rPr>
      <t>备注：本单位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年无政府购买服务预算，故此表为空表。</t>
    </r>
  </si>
  <si>
    <t>预算09-1表</t>
  </si>
  <si>
    <t>单位名称（项目）</t>
  </si>
  <si>
    <t>地区</t>
  </si>
  <si>
    <t>-</t>
  </si>
  <si>
    <r>
      <rPr>
        <sz val="9"/>
        <color theme="1"/>
        <rFont val="宋体"/>
        <charset val="134"/>
      </rPr>
      <t>备注：本单位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年无县对下转移支付预算，故此表为空表。</t>
    </r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</si>
  <si>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</si>
  <si>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</si>
  <si>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</si>
  <si>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</si>
  <si>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</si>
  <si>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</si>
  <si>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</si>
  <si>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</si>
  <si>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</si>
  <si>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A02091001</t>
  </si>
  <si>
    <t>台</t>
  </si>
  <si>
    <t>A02010105</t>
  </si>
  <si>
    <t>预算11表</t>
  </si>
  <si>
    <t>上级补助</t>
  </si>
  <si>
    <r>
      <rPr>
        <sz val="9"/>
        <color rgb="FF000000"/>
        <rFont val="宋体"/>
        <charset val="134"/>
      </rPr>
      <t>说明：本单位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年无中央和省、市转移支付补助项目支出预算，故此表为空表。</t>
    </r>
  </si>
  <si>
    <t>预算12表</t>
  </si>
  <si>
    <t>项目级次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</si>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</sst>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1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Microsoft YaHei UI"/>
      <charset val="134"/>
    </font>
    <font>
      <sz val="11.25"/>
      <color rgb="FF000000"/>
      <name val="宋体"/>
      <charset val="134"/>
    </font>
    <font>
      <sz val="9"/>
      <color rgb="FF000000"/>
      <name val="宋体"/>
      <charset val="1"/>
    </font>
    <font>
      <b/>
      <sz val="23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5" borderId="20" applyNumberFormat="0" applyAlignment="0" applyProtection="0">
      <alignment vertical="center"/>
    </xf>
    <xf numFmtId="0" fontId="42" fillId="5" borderId="19" applyNumberFormat="0" applyAlignment="0" applyProtection="0">
      <alignment vertical="center"/>
    </xf>
    <xf numFmtId="0" fontId="43" fillId="6" borderId="21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21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8" fontId="7" fillId="0" borderId="7" xfId="54" applyProtection="1">
      <alignment horizontal="right" vertical="center"/>
      <protection locked="0"/>
    </xf>
    <xf numFmtId="49" fontId="7" fillId="0" borderId="7" xfId="53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Fill="1" applyAlignment="1">
      <alignment vertical="top"/>
      <protection locked="0"/>
    </xf>
    <xf numFmtId="0" fontId="9" fillId="0" borderId="0" xfId="0" applyFont="1" applyFill="1" applyAlignment="1">
      <alignment vertical="top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11" fillId="0" borderId="10" xfId="57" applyFont="1" applyFill="1" applyBorder="1" applyAlignment="1" applyProtection="1">
      <alignment vertical="center" wrapText="1"/>
    </xf>
    <xf numFmtId="0" fontId="11" fillId="0" borderId="9" xfId="57" applyFont="1" applyFill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right" vertical="center" wrapText="1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3" fillId="0" borderId="0" xfId="0" applyFont="1" applyBorder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9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5" fillId="0" borderId="13" xfId="0" applyFont="1" applyBorder="1" applyAlignment="1">
      <alignment horizontal="center" vertical="center" wrapText="1"/>
      <protection locked="0"/>
    </xf>
    <xf numFmtId="0" fontId="15" fillId="0" borderId="14" xfId="0" applyFont="1" applyBorder="1" applyAlignment="1">
      <alignment horizontal="center" vertical="center"/>
      <protection locked="0"/>
    </xf>
    <xf numFmtId="0" fontId="15" fillId="0" borderId="14" xfId="0" applyFont="1" applyBorder="1" applyAlignment="1">
      <alignment horizontal="center" vertical="center" wrapText="1"/>
      <protection locked="0"/>
    </xf>
    <xf numFmtId="0" fontId="16" fillId="0" borderId="0" xfId="0" applyFont="1" applyAlignment="1">
      <alignment horizontal="right"/>
      <protection locked="0"/>
    </xf>
    <xf numFmtId="49" fontId="16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  <protection locked="0"/>
    </xf>
    <xf numFmtId="0" fontId="17" fillId="0" borderId="0" xfId="0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2" xfId="0" applyNumberFormat="1" applyFont="1" applyBorder="1" applyAlignment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9" xfId="0" applyNumberFormat="1" applyFont="1" applyBorder="1" applyAlignment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wrapText="1"/>
    </xf>
    <xf numFmtId="0" fontId="13" fillId="0" borderId="0" xfId="0" applyAlignment="1" applyProtection="1">
      <alignment horizontal="right" vertical="center" wrapText="1"/>
    </xf>
    <xf numFmtId="0" fontId="19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8" fontId="13" fillId="0" borderId="7" xfId="54" applyFont="1">
      <alignment horizontal="right" vertical="center"/>
    </xf>
    <xf numFmtId="178" fontId="13" fillId="0" borderId="7" xfId="54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3" fillId="0" borderId="7" xfId="0" applyFont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8" fontId="24" fillId="0" borderId="7" xfId="54" applyFont="1" applyProtection="1">
      <alignment horizontal="right" vertical="center"/>
      <protection locked="0"/>
    </xf>
    <xf numFmtId="0" fontId="25" fillId="0" borderId="0" xfId="0" applyFont="1" applyProtection="1">
      <alignment vertical="top"/>
    </xf>
    <xf numFmtId="0" fontId="26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9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3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2" workbookViewId="0">
      <selection activeCell="G34" sqref="G3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4" t="s">
        <v>0</v>
      </c>
    </row>
    <row r="2" ht="36" customHeight="1" spans="1:4">
      <c r="A2" s="4" t="str">
        <f>"2025"&amp;"年部门财务收支预算总表"</f>
        <v>2025年部门财务收支预算总表</v>
      </c>
      <c r="B2" s="211"/>
      <c r="C2" s="211"/>
      <c r="D2" s="211"/>
    </row>
    <row r="3" ht="18.75" customHeight="1" spans="1:4">
      <c r="A3" s="36" t="str">
        <f>"单位名称："&amp;"双江拉祜族佤族布朗族傣族自治县工业商务和科技信息化局"</f>
        <v>单位名称：双江拉祜族佤族布朗族傣族自治县工业商务和科技信息化局</v>
      </c>
      <c r="B3" s="212"/>
      <c r="C3" s="212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6" t="s">
        <v>6</v>
      </c>
      <c r="B7" s="23">
        <v>8540672.37</v>
      </c>
      <c r="C7" s="176" t="s">
        <v>7</v>
      </c>
      <c r="D7" s="23">
        <v>5434406.44</v>
      </c>
    </row>
    <row r="8" ht="18.75" customHeight="1" spans="1:4">
      <c r="A8" s="176" t="s">
        <v>8</v>
      </c>
      <c r="B8" s="23"/>
      <c r="C8" s="176" t="s">
        <v>9</v>
      </c>
      <c r="D8" s="23"/>
    </row>
    <row r="9" ht="18.75" customHeight="1" spans="1:4">
      <c r="A9" s="176" t="s">
        <v>10</v>
      </c>
      <c r="B9" s="23"/>
      <c r="C9" s="176" t="s">
        <v>11</v>
      </c>
      <c r="D9" s="23"/>
    </row>
    <row r="10" ht="18.75" customHeight="1" spans="1:4">
      <c r="A10" s="176" t="s">
        <v>12</v>
      </c>
      <c r="B10" s="23"/>
      <c r="C10" s="176" t="s">
        <v>13</v>
      </c>
      <c r="D10" s="23"/>
    </row>
    <row r="11" ht="18.75" customHeight="1" spans="1:4">
      <c r="A11" s="21" t="s">
        <v>14</v>
      </c>
      <c r="B11" s="23">
        <v>20000</v>
      </c>
      <c r="C11" s="213" t="s">
        <v>15</v>
      </c>
      <c r="D11" s="23"/>
    </row>
    <row r="12" ht="18.75" customHeight="1" spans="1:4">
      <c r="A12" s="214" t="s">
        <v>16</v>
      </c>
      <c r="B12" s="23"/>
      <c r="C12" s="215" t="s">
        <v>17</v>
      </c>
      <c r="D12" s="23">
        <v>2740000</v>
      </c>
    </row>
    <row r="13" ht="18.75" customHeight="1" spans="1:4">
      <c r="A13" s="214" t="s">
        <v>18</v>
      </c>
      <c r="B13" s="23"/>
      <c r="C13" s="215" t="s">
        <v>19</v>
      </c>
      <c r="D13" s="23"/>
    </row>
    <row r="14" ht="18.75" customHeight="1" spans="1:4">
      <c r="A14" s="214" t="s">
        <v>20</v>
      </c>
      <c r="B14" s="23">
        <v>20000</v>
      </c>
      <c r="C14" s="215" t="s">
        <v>21</v>
      </c>
      <c r="D14" s="23">
        <v>1108153.29</v>
      </c>
    </row>
    <row r="15" ht="18.75" customHeight="1" spans="1:4">
      <c r="A15" s="214" t="s">
        <v>22</v>
      </c>
      <c r="B15" s="23"/>
      <c r="C15" s="215" t="s">
        <v>23</v>
      </c>
      <c r="D15" s="23">
        <v>411655.64</v>
      </c>
    </row>
    <row r="16" ht="18.75" customHeight="1" spans="1:4">
      <c r="A16" s="214" t="s">
        <v>24</v>
      </c>
      <c r="B16" s="23"/>
      <c r="C16" s="214" t="s">
        <v>25</v>
      </c>
      <c r="D16" s="23"/>
    </row>
    <row r="17" ht="18.75" customHeight="1" spans="1:4">
      <c r="A17" s="214" t="s">
        <v>26</v>
      </c>
      <c r="B17" s="23"/>
      <c r="C17" s="214" t="s">
        <v>27</v>
      </c>
      <c r="D17" s="23"/>
    </row>
    <row r="18" ht="18.75" customHeight="1" spans="1:4">
      <c r="A18" s="216" t="s">
        <v>26</v>
      </c>
      <c r="B18" s="23"/>
      <c r="C18" s="215" t="s">
        <v>28</v>
      </c>
      <c r="D18" s="23"/>
    </row>
    <row r="19" ht="18.75" customHeight="1" spans="1:4">
      <c r="A19" s="216" t="s">
        <v>26</v>
      </c>
      <c r="B19" s="23"/>
      <c r="C19" s="215" t="s">
        <v>29</v>
      </c>
      <c r="D19" s="23"/>
    </row>
    <row r="20" ht="18.75" customHeight="1" spans="1:4">
      <c r="A20" s="216" t="s">
        <v>26</v>
      </c>
      <c r="B20" s="23"/>
      <c r="C20" s="215" t="s">
        <v>30</v>
      </c>
      <c r="D20" s="23">
        <v>2557929.19</v>
      </c>
    </row>
    <row r="21" ht="18.75" customHeight="1" spans="1:4">
      <c r="A21" s="216" t="s">
        <v>26</v>
      </c>
      <c r="B21" s="23"/>
      <c r="C21" s="215" t="s">
        <v>31</v>
      </c>
      <c r="D21" s="23">
        <v>607348</v>
      </c>
    </row>
    <row r="22" ht="18.75" customHeight="1" spans="1:4">
      <c r="A22" s="216" t="s">
        <v>26</v>
      </c>
      <c r="B22" s="23"/>
      <c r="C22" s="215" t="s">
        <v>32</v>
      </c>
      <c r="D22" s="23"/>
    </row>
    <row r="23" ht="18.75" customHeight="1" spans="1:4">
      <c r="A23" s="216" t="s">
        <v>26</v>
      </c>
      <c r="B23" s="23"/>
      <c r="C23" s="215" t="s">
        <v>33</v>
      </c>
      <c r="D23" s="23"/>
    </row>
    <row r="24" ht="18.75" customHeight="1" spans="1:4">
      <c r="A24" s="216" t="s">
        <v>26</v>
      </c>
      <c r="B24" s="23"/>
      <c r="C24" s="215" t="s">
        <v>34</v>
      </c>
      <c r="D24" s="23"/>
    </row>
    <row r="25" ht="18.75" customHeight="1" spans="1:4">
      <c r="A25" s="216" t="s">
        <v>26</v>
      </c>
      <c r="B25" s="23"/>
      <c r="C25" s="215" t="s">
        <v>35</v>
      </c>
      <c r="D25" s="23">
        <v>374457</v>
      </c>
    </row>
    <row r="26" ht="18.75" customHeight="1" spans="1:4">
      <c r="A26" s="216" t="s">
        <v>26</v>
      </c>
      <c r="B26" s="23"/>
      <c r="C26" s="215" t="s">
        <v>36</v>
      </c>
      <c r="D26" s="23"/>
    </row>
    <row r="27" ht="18.75" customHeight="1" spans="1:4">
      <c r="A27" s="216" t="s">
        <v>26</v>
      </c>
      <c r="B27" s="23"/>
      <c r="C27" s="215" t="s">
        <v>37</v>
      </c>
      <c r="D27" s="23"/>
    </row>
    <row r="28" ht="18.75" customHeight="1" spans="1:4">
      <c r="A28" s="216" t="s">
        <v>26</v>
      </c>
      <c r="B28" s="23"/>
      <c r="C28" s="215" t="s">
        <v>38</v>
      </c>
      <c r="D28" s="23"/>
    </row>
    <row r="29" ht="18.75" customHeight="1" spans="1:4">
      <c r="A29" s="216" t="s">
        <v>26</v>
      </c>
      <c r="B29" s="23"/>
      <c r="C29" s="215" t="s">
        <v>39</v>
      </c>
      <c r="D29" s="23"/>
    </row>
    <row r="30" ht="18.75" customHeight="1" spans="1:4">
      <c r="A30" s="217" t="s">
        <v>26</v>
      </c>
      <c r="B30" s="23"/>
      <c r="C30" s="214" t="s">
        <v>40</v>
      </c>
      <c r="D30" s="23"/>
    </row>
    <row r="31" ht="18.75" customHeight="1" spans="1:4">
      <c r="A31" s="217" t="s">
        <v>26</v>
      </c>
      <c r="B31" s="23"/>
      <c r="C31" s="214" t="s">
        <v>41</v>
      </c>
      <c r="D31" s="23"/>
    </row>
    <row r="32" ht="18.75" customHeight="1" spans="1:4">
      <c r="A32" s="217" t="s">
        <v>26</v>
      </c>
      <c r="B32" s="23"/>
      <c r="C32" s="214" t="s">
        <v>42</v>
      </c>
      <c r="D32" s="23"/>
    </row>
    <row r="33" ht="18.75" customHeight="1" spans="1:4">
      <c r="A33" s="218"/>
      <c r="B33" s="177"/>
      <c r="C33" s="214" t="s">
        <v>43</v>
      </c>
      <c r="D33" s="175"/>
    </row>
    <row r="34" ht="18.75" customHeight="1" spans="1:4">
      <c r="A34" s="218" t="s">
        <v>44</v>
      </c>
      <c r="B34" s="177">
        <f>SUM(B7:B11)</f>
        <v>8560672.37</v>
      </c>
      <c r="C34" s="172" t="s">
        <v>45</v>
      </c>
      <c r="D34" s="177">
        <v>13233949.56</v>
      </c>
    </row>
    <row r="35" ht="18.75" customHeight="1" spans="1:4">
      <c r="A35" s="219" t="s">
        <v>46</v>
      </c>
      <c r="B35" s="23">
        <v>4673277.19</v>
      </c>
      <c r="C35" s="176" t="s">
        <v>47</v>
      </c>
      <c r="D35" s="23"/>
    </row>
    <row r="36" ht="18.75" customHeight="1" spans="1:4">
      <c r="A36" s="219" t="s">
        <v>48</v>
      </c>
      <c r="B36" s="23">
        <v>4673277.19</v>
      </c>
      <c r="C36" s="176" t="s">
        <v>48</v>
      </c>
      <c r="D36" s="23"/>
    </row>
    <row r="37" ht="18.75" customHeight="1" spans="1:4">
      <c r="A37" s="219" t="s">
        <v>49</v>
      </c>
      <c r="B37" s="23">
        <f>B35-B36</f>
        <v>0</v>
      </c>
      <c r="C37" s="176" t="s">
        <v>50</v>
      </c>
      <c r="D37" s="23"/>
    </row>
    <row r="38" ht="18.75" customHeight="1" spans="1:4">
      <c r="A38" s="220" t="s">
        <v>51</v>
      </c>
      <c r="B38" s="177">
        <f>B34+B35</f>
        <v>13233949.56</v>
      </c>
      <c r="C38" s="172" t="s">
        <v>52</v>
      </c>
      <c r="D38" s="177">
        <f t="shared" ref="B38:D38" si="1">D34+D35</f>
        <v>13233949.56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38"/>
  <sheetViews>
    <sheetView showZeros="0" workbookViewId="0">
      <selection activeCell="I17" sqref="I1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8"/>
      <c r="O1" s="70"/>
      <c r="P1" s="70"/>
      <c r="Q1" s="70"/>
      <c r="R1" s="70"/>
      <c r="S1" s="33" t="s">
        <v>53</v>
      </c>
    </row>
    <row r="2" ht="57.75" customHeight="1" spans="1:19">
      <c r="A2" s="138" t="str">
        <f>"2025"&amp;"年部门收入预算表"</f>
        <v>2025年部门收入预算表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04"/>
      <c r="P2" s="204"/>
      <c r="Q2" s="204"/>
      <c r="R2" s="204"/>
      <c r="S2" s="204"/>
    </row>
    <row r="3" ht="18.75" customHeight="1" spans="1:19">
      <c r="A3" s="36" t="str">
        <f>"单位名称："&amp;"双江拉祜族佤族布朗族傣族自治县工业商务和科技信息化局"</f>
        <v>单位名称：双江拉祜族佤族布朗族傣族自治县工业商务和科技信息化局</v>
      </c>
      <c r="B3" s="189"/>
      <c r="C3" s="189"/>
      <c r="D3" s="189"/>
      <c r="E3" s="189"/>
      <c r="F3" s="189"/>
      <c r="G3" s="189"/>
      <c r="H3" s="189"/>
      <c r="I3" s="189"/>
      <c r="J3" s="205"/>
      <c r="K3" s="189"/>
      <c r="L3" s="189"/>
      <c r="M3" s="189"/>
      <c r="N3" s="189"/>
      <c r="O3" s="205"/>
      <c r="P3" s="205"/>
      <c r="Q3" s="205"/>
      <c r="R3" s="205"/>
      <c r="S3" s="33" t="s">
        <v>1</v>
      </c>
    </row>
    <row r="4" ht="18.75" customHeight="1" spans="1:19">
      <c r="A4" s="190" t="s">
        <v>54</v>
      </c>
      <c r="B4" s="191" t="s">
        <v>55</v>
      </c>
      <c r="C4" s="191" t="s">
        <v>56</v>
      </c>
      <c r="D4" s="192" t="s">
        <v>57</v>
      </c>
      <c r="E4" s="193"/>
      <c r="F4" s="193"/>
      <c r="G4" s="193"/>
      <c r="H4" s="193"/>
      <c r="I4" s="193"/>
      <c r="J4" s="206"/>
      <c r="K4" s="193"/>
      <c r="L4" s="193"/>
      <c r="M4" s="193"/>
      <c r="N4" s="207"/>
      <c r="O4" s="192" t="s">
        <v>46</v>
      </c>
      <c r="P4" s="192"/>
      <c r="Q4" s="192"/>
      <c r="R4" s="192"/>
      <c r="S4" s="210"/>
    </row>
    <row r="5" ht="18.75" customHeight="1" spans="1:19">
      <c r="A5" s="194"/>
      <c r="B5" s="195"/>
      <c r="C5" s="195"/>
      <c r="D5" s="196" t="s">
        <v>58</v>
      </c>
      <c r="E5" s="196" t="s">
        <v>59</v>
      </c>
      <c r="F5" s="196" t="s">
        <v>60</v>
      </c>
      <c r="G5" s="196" t="s">
        <v>61</v>
      </c>
      <c r="H5" s="196" t="s">
        <v>62</v>
      </c>
      <c r="I5" s="208" t="s">
        <v>63</v>
      </c>
      <c r="J5" s="208"/>
      <c r="K5" s="208"/>
      <c r="L5" s="208"/>
      <c r="M5" s="208"/>
      <c r="N5" s="199"/>
      <c r="O5" s="196" t="s">
        <v>58</v>
      </c>
      <c r="P5" s="196" t="s">
        <v>59</v>
      </c>
      <c r="Q5" s="196" t="s">
        <v>60</v>
      </c>
      <c r="R5" s="196" t="s">
        <v>61</v>
      </c>
      <c r="S5" s="196" t="s">
        <v>64</v>
      </c>
    </row>
    <row r="6" ht="18.75" customHeight="1" spans="1:19">
      <c r="A6" s="197"/>
      <c r="B6" s="198"/>
      <c r="C6" s="198"/>
      <c r="D6" s="199"/>
      <c r="E6" s="199"/>
      <c r="F6" s="199"/>
      <c r="G6" s="199"/>
      <c r="H6" s="199"/>
      <c r="I6" s="198" t="s">
        <v>58</v>
      </c>
      <c r="J6" s="198" t="s">
        <v>65</v>
      </c>
      <c r="K6" s="198" t="s">
        <v>66</v>
      </c>
      <c r="L6" s="198" t="s">
        <v>67</v>
      </c>
      <c r="M6" s="198" t="s">
        <v>68</v>
      </c>
      <c r="N6" s="198" t="s">
        <v>69</v>
      </c>
      <c r="O6" s="209"/>
      <c r="P6" s="209"/>
      <c r="Q6" s="209"/>
      <c r="R6" s="209"/>
      <c r="S6" s="199"/>
    </row>
    <row r="7" ht="18.75" customHeight="1" spans="1:19">
      <c r="A7" s="164">
        <v>1</v>
      </c>
      <c r="B7" s="164">
        <v>2</v>
      </c>
      <c r="C7" s="164">
        <v>3</v>
      </c>
      <c r="D7" s="164">
        <v>4</v>
      </c>
      <c r="E7" s="164">
        <v>5</v>
      </c>
      <c r="F7" s="164">
        <v>6</v>
      </c>
      <c r="G7" s="164">
        <v>7</v>
      </c>
      <c r="H7" s="164">
        <v>8</v>
      </c>
      <c r="I7" s="164">
        <v>9</v>
      </c>
      <c r="J7" s="164">
        <v>10</v>
      </c>
      <c r="K7" s="164">
        <v>11</v>
      </c>
      <c r="L7" s="164">
        <v>12</v>
      </c>
      <c r="M7" s="164">
        <v>13</v>
      </c>
      <c r="N7" s="164">
        <v>14</v>
      </c>
      <c r="O7" s="164">
        <v>15</v>
      </c>
      <c r="P7" s="164">
        <v>16</v>
      </c>
      <c r="Q7" s="164">
        <v>17</v>
      </c>
      <c r="R7" s="164">
        <v>18</v>
      </c>
      <c r="S7" s="164">
        <v>19</v>
      </c>
    </row>
    <row r="8" ht="18.75" customHeight="1" spans="1:19">
      <c r="A8" s="200" t="s">
        <v>70</v>
      </c>
      <c r="B8" s="201" t="s">
        <v>71</v>
      </c>
      <c r="C8" s="23">
        <v>13233949.56</v>
      </c>
      <c r="D8" s="23">
        <v>8560672.37</v>
      </c>
      <c r="E8" s="23">
        <v>8540672.37</v>
      </c>
      <c r="F8" s="23"/>
      <c r="G8" s="23"/>
      <c r="H8" s="23"/>
      <c r="I8" s="23">
        <v>20000</v>
      </c>
      <c r="J8" s="23"/>
      <c r="K8" s="23"/>
      <c r="L8" s="23">
        <v>20000</v>
      </c>
      <c r="M8" s="23"/>
      <c r="N8" s="23"/>
      <c r="O8" s="23">
        <v>4673277.19</v>
      </c>
      <c r="P8" s="23">
        <v>4673277.19</v>
      </c>
      <c r="Q8" s="23"/>
      <c r="R8" s="23"/>
      <c r="S8" s="23"/>
    </row>
    <row r="9" ht="18.75" customHeight="1" spans="1:19">
      <c r="A9" s="202" t="s">
        <v>56</v>
      </c>
      <c r="B9" s="203"/>
      <c r="C9" s="23">
        <v>13233949.56</v>
      </c>
      <c r="D9" s="23">
        <v>8560672.37</v>
      </c>
      <c r="E9" s="23">
        <v>8540672.37</v>
      </c>
      <c r="F9" s="23"/>
      <c r="G9" s="23"/>
      <c r="H9" s="23"/>
      <c r="I9" s="23">
        <v>20000</v>
      </c>
      <c r="J9" s="23"/>
      <c r="K9" s="23"/>
      <c r="L9" s="23">
        <v>20000</v>
      </c>
      <c r="M9" s="23"/>
      <c r="N9" s="23"/>
      <c r="O9" s="23">
        <v>4673277.19</v>
      </c>
      <c r="P9" s="23">
        <v>4673277.19</v>
      </c>
      <c r="Q9" s="23"/>
      <c r="R9" s="23"/>
      <c r="S9" s="23"/>
    </row>
    <row r="38" customHeight="1" spans="2:2">
      <c r="B38">
        <f>B34+B35</f>
        <v>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56"/>
  <sheetViews>
    <sheetView showZeros="0" topLeftCell="A4" workbookViewId="0">
      <selection activeCell="G27" sqref="G2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8"/>
      <c r="H1" s="178"/>
      <c r="J1" s="178"/>
      <c r="O1" s="34" t="s">
        <v>72</v>
      </c>
    </row>
    <row r="2" ht="42" customHeight="1" spans="1:15">
      <c r="A2" s="4" t="str">
        <f>"2025"&amp;"年部门支出预算表"</f>
        <v>2025年部门支出预算表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ht="18.75" customHeight="1" spans="1:15">
      <c r="A3" s="180" t="str">
        <f>"单位名称："&amp;"双江拉祜族佤族布朗族傣族自治县工业商务和科技信息化局"</f>
        <v>单位名称：双江拉祜族佤族布朗族傣族自治县工业商务和科技信息化局</v>
      </c>
      <c r="B3" s="181"/>
      <c r="C3" s="69"/>
      <c r="D3" s="2"/>
      <c r="E3" s="69"/>
      <c r="F3" s="69"/>
      <c r="G3" s="69"/>
      <c r="H3" s="2"/>
      <c r="I3" s="69"/>
      <c r="J3" s="2"/>
      <c r="K3" s="69"/>
      <c r="L3" s="69"/>
      <c r="M3" s="187"/>
      <c r="N3" s="187"/>
      <c r="O3" s="34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8" t="s">
        <v>75</v>
      </c>
      <c r="F4" s="145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1" t="s">
        <v>58</v>
      </c>
      <c r="E5" s="96" t="s">
        <v>75</v>
      </c>
      <c r="F5" s="96" t="s">
        <v>76</v>
      </c>
      <c r="G5" s="17"/>
      <c r="H5" s="17"/>
      <c r="I5" s="17"/>
      <c r="J5" s="151" t="s">
        <v>58</v>
      </c>
      <c r="K5" s="42" t="s">
        <v>79</v>
      </c>
      <c r="L5" s="42" t="s">
        <v>80</v>
      </c>
      <c r="M5" s="42" t="s">
        <v>81</v>
      </c>
      <c r="N5" s="42" t="s">
        <v>82</v>
      </c>
      <c r="O5" s="42" t="s">
        <v>83</v>
      </c>
    </row>
    <row r="6" ht="18.75" customHeight="1" spans="1:15">
      <c r="A6" s="123">
        <v>1</v>
      </c>
      <c r="B6" s="123">
        <v>2</v>
      </c>
      <c r="C6" s="164">
        <v>3</v>
      </c>
      <c r="D6" s="164">
        <v>4</v>
      </c>
      <c r="E6" s="164">
        <v>5</v>
      </c>
      <c r="F6" s="164">
        <v>6</v>
      </c>
      <c r="G6" s="164">
        <v>7</v>
      </c>
      <c r="H6" s="164">
        <v>8</v>
      </c>
      <c r="I6" s="164">
        <v>9</v>
      </c>
      <c r="J6" s="164">
        <v>10</v>
      </c>
      <c r="K6" s="164">
        <v>11</v>
      </c>
      <c r="L6" s="164">
        <v>12</v>
      </c>
      <c r="M6" s="164">
        <v>13</v>
      </c>
      <c r="N6" s="164">
        <v>14</v>
      </c>
      <c r="O6" s="164">
        <v>15</v>
      </c>
    </row>
    <row r="7" ht="18.75" customHeight="1" spans="1:15">
      <c r="A7" s="176" t="s">
        <v>84</v>
      </c>
      <c r="B7" s="176" t="s">
        <v>85</v>
      </c>
      <c r="C7" s="23">
        <v>5434406.44</v>
      </c>
      <c r="D7" s="23">
        <v>5434406.44</v>
      </c>
      <c r="E7" s="23">
        <v>4334406.44</v>
      </c>
      <c r="F7" s="23">
        <v>1100000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21" t="s">
        <v>86</v>
      </c>
      <c r="B8" s="221" t="s">
        <v>87</v>
      </c>
      <c r="C8" s="23">
        <v>5434406.44</v>
      </c>
      <c r="D8" s="23">
        <v>5434406.44</v>
      </c>
      <c r="E8" s="23">
        <v>4334406.44</v>
      </c>
      <c r="F8" s="23">
        <v>1100000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22" t="s">
        <v>88</v>
      </c>
      <c r="B9" s="223" t="s">
        <v>89</v>
      </c>
      <c r="C9" s="23">
        <v>3488511.72</v>
      </c>
      <c r="D9" s="23">
        <v>3488511.72</v>
      </c>
      <c r="E9" s="23">
        <v>3488511.72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22" t="s">
        <v>90</v>
      </c>
      <c r="B10" s="223" t="s">
        <v>91</v>
      </c>
      <c r="C10" s="23">
        <v>800000</v>
      </c>
      <c r="D10" s="23">
        <v>800000</v>
      </c>
      <c r="E10" s="23"/>
      <c r="F10" s="23">
        <v>800000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22" t="s">
        <v>92</v>
      </c>
      <c r="B11" s="223" t="s">
        <v>93</v>
      </c>
      <c r="C11" s="23">
        <v>845894.72</v>
      </c>
      <c r="D11" s="23">
        <v>845894.72</v>
      </c>
      <c r="E11" s="23">
        <v>845894.72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2" t="s">
        <v>94</v>
      </c>
      <c r="B12" s="223" t="s">
        <v>95</v>
      </c>
      <c r="C12" s="23">
        <v>300000</v>
      </c>
      <c r="D12" s="23">
        <v>300000</v>
      </c>
      <c r="E12" s="23"/>
      <c r="F12" s="23">
        <v>300000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6" t="s">
        <v>96</v>
      </c>
      <c r="B13" s="176" t="s">
        <v>97</v>
      </c>
      <c r="C13" s="23">
        <v>2740000</v>
      </c>
      <c r="D13" s="23">
        <v>2720000</v>
      </c>
      <c r="E13" s="23"/>
      <c r="F13" s="23">
        <v>2720000</v>
      </c>
      <c r="G13" s="23"/>
      <c r="H13" s="23"/>
      <c r="I13" s="23"/>
      <c r="J13" s="23">
        <v>20000</v>
      </c>
      <c r="K13" s="23"/>
      <c r="L13" s="23"/>
      <c r="M13" s="23">
        <v>20000</v>
      </c>
      <c r="N13" s="23"/>
      <c r="O13" s="23"/>
    </row>
    <row r="14" ht="18.75" customHeight="1" spans="1:15">
      <c r="A14" s="221" t="s">
        <v>98</v>
      </c>
      <c r="B14" s="221" t="s">
        <v>99</v>
      </c>
      <c r="C14" s="23">
        <v>400000</v>
      </c>
      <c r="D14" s="23">
        <v>400000</v>
      </c>
      <c r="E14" s="23"/>
      <c r="F14" s="23">
        <v>400000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22" t="s">
        <v>100</v>
      </c>
      <c r="B15" s="223" t="s">
        <v>101</v>
      </c>
      <c r="C15" s="23">
        <v>400000</v>
      </c>
      <c r="D15" s="23">
        <v>400000</v>
      </c>
      <c r="E15" s="23"/>
      <c r="F15" s="23">
        <v>400000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1" t="s">
        <v>102</v>
      </c>
      <c r="B16" s="221" t="s">
        <v>103</v>
      </c>
      <c r="C16" s="23">
        <v>2320000</v>
      </c>
      <c r="D16" s="23">
        <v>2300000</v>
      </c>
      <c r="E16" s="23"/>
      <c r="F16" s="23">
        <v>2300000</v>
      </c>
      <c r="G16" s="23"/>
      <c r="H16" s="23"/>
      <c r="I16" s="23"/>
      <c r="J16" s="23">
        <v>20000</v>
      </c>
      <c r="K16" s="23"/>
      <c r="L16" s="23"/>
      <c r="M16" s="23">
        <v>20000</v>
      </c>
      <c r="N16" s="23"/>
      <c r="O16" s="23"/>
    </row>
    <row r="17" ht="18.75" customHeight="1" spans="1:15">
      <c r="A17" s="222" t="s">
        <v>104</v>
      </c>
      <c r="B17" s="223" t="s">
        <v>105</v>
      </c>
      <c r="C17" s="23">
        <v>500000</v>
      </c>
      <c r="D17" s="23">
        <v>500000</v>
      </c>
      <c r="E17" s="23"/>
      <c r="F17" s="23">
        <v>500000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2" t="s">
        <v>106</v>
      </c>
      <c r="B18" s="223" t="s">
        <v>107</v>
      </c>
      <c r="C18" s="23">
        <v>1820000</v>
      </c>
      <c r="D18" s="23">
        <v>1800000</v>
      </c>
      <c r="E18" s="23"/>
      <c r="F18" s="23">
        <v>1800000</v>
      </c>
      <c r="G18" s="23"/>
      <c r="H18" s="23"/>
      <c r="I18" s="23"/>
      <c r="J18" s="23">
        <v>20000</v>
      </c>
      <c r="K18" s="23"/>
      <c r="L18" s="23"/>
      <c r="M18" s="23">
        <v>20000</v>
      </c>
      <c r="N18" s="23"/>
      <c r="O18" s="23"/>
    </row>
    <row r="19" ht="18.75" customHeight="1" spans="1:15">
      <c r="A19" s="221" t="s">
        <v>108</v>
      </c>
      <c r="B19" s="221" t="s">
        <v>109</v>
      </c>
      <c r="C19" s="23">
        <v>20000</v>
      </c>
      <c r="D19" s="23">
        <v>20000</v>
      </c>
      <c r="E19" s="23"/>
      <c r="F19" s="23">
        <v>20000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22" t="s">
        <v>110</v>
      </c>
      <c r="B20" s="223" t="s">
        <v>109</v>
      </c>
      <c r="C20" s="23">
        <v>20000</v>
      </c>
      <c r="D20" s="23">
        <v>20000</v>
      </c>
      <c r="E20" s="23"/>
      <c r="F20" s="23">
        <v>20000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111</v>
      </c>
      <c r="B21" s="176" t="s">
        <v>112</v>
      </c>
      <c r="C21" s="23">
        <v>1108153.29</v>
      </c>
      <c r="D21" s="23">
        <v>1108153.29</v>
      </c>
      <c r="E21" s="23">
        <v>1108153.29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21" t="s">
        <v>113</v>
      </c>
      <c r="B22" s="221" t="s">
        <v>114</v>
      </c>
      <c r="C22" s="23">
        <v>1036676</v>
      </c>
      <c r="D22" s="23">
        <v>1036676</v>
      </c>
      <c r="E22" s="23">
        <v>1036676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2" t="s">
        <v>115</v>
      </c>
      <c r="B23" s="223" t="s">
        <v>116</v>
      </c>
      <c r="C23" s="23">
        <v>537400</v>
      </c>
      <c r="D23" s="23">
        <v>537400</v>
      </c>
      <c r="E23" s="23">
        <v>537400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2" t="s">
        <v>117</v>
      </c>
      <c r="B24" s="223" t="s">
        <v>118</v>
      </c>
      <c r="C24" s="23">
        <v>499276</v>
      </c>
      <c r="D24" s="23">
        <v>499276</v>
      </c>
      <c r="E24" s="23">
        <v>499276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22" t="s">
        <v>119</v>
      </c>
      <c r="B25" s="223" t="s">
        <v>120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21" t="s">
        <v>121</v>
      </c>
      <c r="B26" s="221" t="s">
        <v>122</v>
      </c>
      <c r="C26" s="23">
        <v>25360</v>
      </c>
      <c r="D26" s="23">
        <v>25360</v>
      </c>
      <c r="E26" s="23">
        <v>25360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22" t="s">
        <v>123</v>
      </c>
      <c r="B27" s="223" t="s">
        <v>124</v>
      </c>
      <c r="C27" s="23">
        <v>25360</v>
      </c>
      <c r="D27" s="23">
        <v>25360</v>
      </c>
      <c r="E27" s="23">
        <v>25360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21" t="s">
        <v>125</v>
      </c>
      <c r="B28" s="221" t="s">
        <v>126</v>
      </c>
      <c r="C28" s="23">
        <v>39981.92</v>
      </c>
      <c r="D28" s="23">
        <v>39981.92</v>
      </c>
      <c r="E28" s="23">
        <v>39981.92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22" t="s">
        <v>127</v>
      </c>
      <c r="B29" s="223" t="s">
        <v>128</v>
      </c>
      <c r="C29" s="23">
        <v>39981.92</v>
      </c>
      <c r="D29" s="23">
        <v>39981.92</v>
      </c>
      <c r="E29" s="23">
        <v>39981.92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221" t="s">
        <v>129</v>
      </c>
      <c r="B30" s="221" t="s">
        <v>130</v>
      </c>
      <c r="C30" s="23">
        <v>6135.37</v>
      </c>
      <c r="D30" s="23">
        <v>6135.37</v>
      </c>
      <c r="E30" s="23">
        <v>6135.37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222" t="s">
        <v>131</v>
      </c>
      <c r="B31" s="223" t="s">
        <v>130</v>
      </c>
      <c r="C31" s="23">
        <v>6135.37</v>
      </c>
      <c r="D31" s="23">
        <v>6135.37</v>
      </c>
      <c r="E31" s="23">
        <v>6135.37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6" t="s">
        <v>132</v>
      </c>
      <c r="B32" s="176" t="s">
        <v>133</v>
      </c>
      <c r="C32" s="23">
        <v>411655.64</v>
      </c>
      <c r="D32" s="23">
        <v>411655.64</v>
      </c>
      <c r="E32" s="23">
        <v>211655.64</v>
      </c>
      <c r="F32" s="23">
        <v>200000</v>
      </c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221" t="s">
        <v>134</v>
      </c>
      <c r="B33" s="221" t="s">
        <v>135</v>
      </c>
      <c r="C33" s="23">
        <v>200000</v>
      </c>
      <c r="D33" s="23">
        <v>200000</v>
      </c>
      <c r="E33" s="23"/>
      <c r="F33" s="23">
        <v>200000</v>
      </c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222" t="s">
        <v>136</v>
      </c>
      <c r="B34" s="223" t="s">
        <v>137</v>
      </c>
      <c r="C34" s="23">
        <v>200000</v>
      </c>
      <c r="D34" s="23">
        <v>200000</v>
      </c>
      <c r="E34" s="23"/>
      <c r="F34" s="23">
        <v>200000</v>
      </c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221" t="s">
        <v>138</v>
      </c>
      <c r="B35" s="221" t="s">
        <v>139</v>
      </c>
      <c r="C35" s="23">
        <v>211655.64</v>
      </c>
      <c r="D35" s="23">
        <v>211655.64</v>
      </c>
      <c r="E35" s="23">
        <v>211655.64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222" t="s">
        <v>140</v>
      </c>
      <c r="B36" s="223" t="s">
        <v>141</v>
      </c>
      <c r="C36" s="23">
        <v>145769.18</v>
      </c>
      <c r="D36" s="23">
        <v>145769.18</v>
      </c>
      <c r="E36" s="23">
        <v>145769.18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222" t="s">
        <v>142</v>
      </c>
      <c r="B37" s="223" t="s">
        <v>143</v>
      </c>
      <c r="C37" s="23">
        <v>48486.47</v>
      </c>
      <c r="D37" s="23">
        <v>48486.47</v>
      </c>
      <c r="E37" s="23">
        <v>48486.47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222" t="s">
        <v>144</v>
      </c>
      <c r="B38" s="184" t="e">
        <f>B34+B35</f>
        <v>#VALUE!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222" t="s">
        <v>145</v>
      </c>
      <c r="B39" s="223" t="s">
        <v>146</v>
      </c>
      <c r="C39" s="23">
        <v>17399.99</v>
      </c>
      <c r="D39" s="23">
        <v>17399.99</v>
      </c>
      <c r="E39" s="23">
        <v>17399.99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76" t="s">
        <v>147</v>
      </c>
      <c r="B40" s="176" t="s">
        <v>148</v>
      </c>
      <c r="C40" s="23">
        <v>2557929.19</v>
      </c>
      <c r="D40" s="23">
        <v>2557929.19</v>
      </c>
      <c r="E40" s="23"/>
      <c r="F40" s="23">
        <v>2557929.19</v>
      </c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221" t="s">
        <v>149</v>
      </c>
      <c r="B41" s="221" t="s">
        <v>150</v>
      </c>
      <c r="C41" s="23">
        <v>2217929.19</v>
      </c>
      <c r="D41" s="23">
        <v>2217929.19</v>
      </c>
      <c r="E41" s="23"/>
      <c r="F41" s="23">
        <v>2217929.19</v>
      </c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222" t="s">
        <v>151</v>
      </c>
      <c r="B42" s="223" t="s">
        <v>152</v>
      </c>
      <c r="C42" s="23">
        <v>12000</v>
      </c>
      <c r="D42" s="23">
        <v>12000</v>
      </c>
      <c r="E42" s="23"/>
      <c r="F42" s="23">
        <v>12000</v>
      </c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222" t="s">
        <v>153</v>
      </c>
      <c r="B43" s="223" t="s">
        <v>154</v>
      </c>
      <c r="C43" s="23">
        <v>5929.19</v>
      </c>
      <c r="D43" s="23">
        <v>5929.19</v>
      </c>
      <c r="E43" s="23"/>
      <c r="F43" s="23">
        <v>5929.19</v>
      </c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222" t="s">
        <v>155</v>
      </c>
      <c r="B44" s="223" t="s">
        <v>156</v>
      </c>
      <c r="C44" s="23">
        <v>2200000</v>
      </c>
      <c r="D44" s="23">
        <v>2200000</v>
      </c>
      <c r="E44" s="23"/>
      <c r="F44" s="23">
        <v>2200000</v>
      </c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221" t="s">
        <v>157</v>
      </c>
      <c r="B45" s="221" t="s">
        <v>158</v>
      </c>
      <c r="C45" s="23">
        <v>340000</v>
      </c>
      <c r="D45" s="23">
        <v>340000</v>
      </c>
      <c r="E45" s="23"/>
      <c r="F45" s="23">
        <v>340000</v>
      </c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222" t="s">
        <v>159</v>
      </c>
      <c r="B46" s="223" t="s">
        <v>160</v>
      </c>
      <c r="C46" s="23">
        <v>40000</v>
      </c>
      <c r="D46" s="23">
        <v>40000</v>
      </c>
      <c r="E46" s="23"/>
      <c r="F46" s="23">
        <v>40000</v>
      </c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222" t="s">
        <v>161</v>
      </c>
      <c r="B47" s="223" t="s">
        <v>162</v>
      </c>
      <c r="C47" s="23">
        <v>300000</v>
      </c>
      <c r="D47" s="23">
        <v>300000</v>
      </c>
      <c r="E47" s="23"/>
      <c r="F47" s="23">
        <v>300000</v>
      </c>
      <c r="G47" s="23"/>
      <c r="H47" s="23"/>
      <c r="I47" s="23"/>
      <c r="J47" s="23"/>
      <c r="K47" s="23"/>
      <c r="L47" s="23"/>
      <c r="M47" s="23"/>
      <c r="N47" s="23"/>
      <c r="O47" s="23"/>
    </row>
    <row r="48" ht="18.75" customHeight="1" spans="1:15">
      <c r="A48" s="176" t="s">
        <v>163</v>
      </c>
      <c r="B48" s="176" t="s">
        <v>164</v>
      </c>
      <c r="C48" s="23">
        <v>607348</v>
      </c>
      <c r="D48" s="23">
        <v>607348</v>
      </c>
      <c r="E48" s="23"/>
      <c r="F48" s="23">
        <v>607348</v>
      </c>
      <c r="G48" s="23"/>
      <c r="H48" s="23"/>
      <c r="I48" s="23"/>
      <c r="J48" s="23"/>
      <c r="K48" s="23"/>
      <c r="L48" s="23"/>
      <c r="M48" s="23"/>
      <c r="N48" s="23"/>
      <c r="O48" s="23"/>
    </row>
    <row r="49" ht="18.75" customHeight="1" spans="1:15">
      <c r="A49" s="221" t="s">
        <v>165</v>
      </c>
      <c r="B49" s="221" t="s">
        <v>166</v>
      </c>
      <c r="C49" s="23">
        <v>580000</v>
      </c>
      <c r="D49" s="23">
        <v>580000</v>
      </c>
      <c r="E49" s="23"/>
      <c r="F49" s="23">
        <v>580000</v>
      </c>
      <c r="G49" s="23"/>
      <c r="H49" s="23"/>
      <c r="I49" s="23"/>
      <c r="J49" s="23"/>
      <c r="K49" s="23"/>
      <c r="L49" s="23"/>
      <c r="M49" s="23"/>
      <c r="N49" s="23"/>
      <c r="O49" s="23"/>
    </row>
    <row r="50" ht="18.75" customHeight="1" spans="1:15">
      <c r="A50" s="222" t="s">
        <v>167</v>
      </c>
      <c r="B50" s="223" t="s">
        <v>168</v>
      </c>
      <c r="C50" s="23">
        <v>580000</v>
      </c>
      <c r="D50" s="23">
        <v>580000</v>
      </c>
      <c r="E50" s="23"/>
      <c r="F50" s="23">
        <v>580000</v>
      </c>
      <c r="G50" s="23"/>
      <c r="H50" s="23"/>
      <c r="I50" s="23"/>
      <c r="J50" s="23"/>
      <c r="K50" s="23"/>
      <c r="L50" s="23"/>
      <c r="M50" s="23"/>
      <c r="N50" s="23"/>
      <c r="O50" s="23"/>
    </row>
    <row r="51" ht="18.75" customHeight="1" spans="1:15">
      <c r="A51" s="221" t="s">
        <v>169</v>
      </c>
      <c r="B51" s="221" t="s">
        <v>170</v>
      </c>
      <c r="C51" s="23">
        <v>27348</v>
      </c>
      <c r="D51" s="23">
        <v>27348</v>
      </c>
      <c r="E51" s="23"/>
      <c r="F51" s="23">
        <v>27348</v>
      </c>
      <c r="G51" s="23"/>
      <c r="H51" s="23"/>
      <c r="I51" s="23"/>
      <c r="J51" s="23"/>
      <c r="K51" s="23"/>
      <c r="L51" s="23"/>
      <c r="M51" s="23"/>
      <c r="N51" s="23"/>
      <c r="O51" s="23"/>
    </row>
    <row r="52" ht="18.75" customHeight="1" spans="1:15">
      <c r="A52" s="222" t="s">
        <v>171</v>
      </c>
      <c r="B52" s="223" t="s">
        <v>172</v>
      </c>
      <c r="C52" s="23">
        <v>27348</v>
      </c>
      <c r="D52" s="23">
        <v>27348</v>
      </c>
      <c r="E52" s="23"/>
      <c r="F52" s="23">
        <v>27348</v>
      </c>
      <c r="G52" s="23"/>
      <c r="H52" s="23"/>
      <c r="I52" s="23"/>
      <c r="J52" s="23"/>
      <c r="K52" s="23"/>
      <c r="L52" s="23"/>
      <c r="M52" s="23"/>
      <c r="N52" s="23"/>
      <c r="O52" s="23"/>
    </row>
    <row r="53" ht="18.75" customHeight="1" spans="1:15">
      <c r="A53" s="176" t="s">
        <v>173</v>
      </c>
      <c r="B53" s="176" t="s">
        <v>174</v>
      </c>
      <c r="C53" s="23">
        <v>374457</v>
      </c>
      <c r="D53" s="23">
        <v>374457</v>
      </c>
      <c r="E53" s="23">
        <v>374457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ht="18.75" customHeight="1" spans="1:15">
      <c r="A54" s="221" t="s">
        <v>175</v>
      </c>
      <c r="B54" s="221" t="s">
        <v>176</v>
      </c>
      <c r="C54" s="23">
        <v>374457</v>
      </c>
      <c r="D54" s="23">
        <v>374457</v>
      </c>
      <c r="E54" s="23">
        <v>374457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ht="18.75" customHeight="1" spans="1:15">
      <c r="A55" s="222" t="s">
        <v>177</v>
      </c>
      <c r="B55" s="223" t="s">
        <v>178</v>
      </c>
      <c r="C55" s="23">
        <v>374457</v>
      </c>
      <c r="D55" s="23">
        <v>374457</v>
      </c>
      <c r="E55" s="23">
        <v>374457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ht="18.75" customHeight="1" spans="1:15">
      <c r="A56" s="185" t="s">
        <v>179</v>
      </c>
      <c r="B56" s="186" t="s">
        <v>179</v>
      </c>
      <c r="C56" s="23">
        <v>13233949.56</v>
      </c>
      <c r="D56" s="23">
        <v>13213949.56</v>
      </c>
      <c r="E56" s="23">
        <v>6028672.37</v>
      </c>
      <c r="F56" s="23">
        <v>7185277.19</v>
      </c>
      <c r="G56" s="23"/>
      <c r="H56" s="23"/>
      <c r="I56" s="23"/>
      <c r="J56" s="23">
        <v>20000</v>
      </c>
      <c r="K56" s="23"/>
      <c r="L56" s="23"/>
      <c r="M56" s="23">
        <v>20000</v>
      </c>
      <c r="N56" s="23"/>
      <c r="O56" s="23"/>
    </row>
  </sheetData>
  <mergeCells count="11">
    <mergeCell ref="A2:O2"/>
    <mergeCell ref="A3:L3"/>
    <mergeCell ref="D4:F4"/>
    <mergeCell ref="J4:O4"/>
    <mergeCell ref="A56:B5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D28" sqref="D2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4" t="s">
        <v>180</v>
      </c>
    </row>
    <row r="2" ht="36" customHeight="1" spans="1:4">
      <c r="A2" s="4" t="str">
        <f>"2025"&amp;"年部门财政拨款收支预算总表"</f>
        <v>2025年部门财政拨款收支预算总表</v>
      </c>
      <c r="B2" s="167"/>
      <c r="C2" s="167"/>
      <c r="D2" s="167"/>
    </row>
    <row r="3" ht="18.75" customHeight="1" spans="1:4">
      <c r="A3" s="6" t="str">
        <f>"单位名称："&amp;"双江拉祜族佤族布朗族傣族自治县工业商务和科技信息化局"</f>
        <v>单位名称：双江拉祜族佤族布朗族傣族自治县工业商务和科技信息化局</v>
      </c>
      <c r="B3" s="168"/>
      <c r="C3" s="168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10" t="str">
        <f t="shared" ref="B5:D5" si="0">"2025"&amp;"年预算数"</f>
        <v>2025年预算数</v>
      </c>
      <c r="C5" s="26" t="s">
        <v>181</v>
      </c>
      <c r="D5" s="110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9" t="s">
        <v>182</v>
      </c>
      <c r="B7" s="23">
        <v>8540672.37</v>
      </c>
      <c r="C7" s="170" t="s">
        <v>183</v>
      </c>
      <c r="D7" s="23">
        <v>13213949.56</v>
      </c>
    </row>
    <row r="8" ht="18.75" customHeight="1" spans="1:4">
      <c r="A8" s="171" t="s">
        <v>184</v>
      </c>
      <c r="B8" s="23">
        <v>8540672.37</v>
      </c>
      <c r="C8" s="170" t="s">
        <v>185</v>
      </c>
      <c r="D8" s="23">
        <v>5434406.44</v>
      </c>
    </row>
    <row r="9" ht="18.75" customHeight="1" spans="1:4">
      <c r="A9" s="171" t="s">
        <v>186</v>
      </c>
      <c r="B9" s="23"/>
      <c r="C9" s="170" t="s">
        <v>187</v>
      </c>
      <c r="D9" s="23"/>
    </row>
    <row r="10" ht="18.75" customHeight="1" spans="1:4">
      <c r="A10" s="171" t="s">
        <v>188</v>
      </c>
      <c r="B10" s="23"/>
      <c r="C10" s="170" t="s">
        <v>189</v>
      </c>
      <c r="D10" s="23"/>
    </row>
    <row r="11" ht="18.75" customHeight="1" spans="1:4">
      <c r="A11" s="171" t="s">
        <v>190</v>
      </c>
      <c r="B11" s="23">
        <v>4673277.19</v>
      </c>
      <c r="C11" s="170" t="s">
        <v>191</v>
      </c>
      <c r="D11" s="23"/>
    </row>
    <row r="12" ht="18.75" customHeight="1" spans="1:4">
      <c r="A12" s="171" t="s">
        <v>184</v>
      </c>
      <c r="B12" s="23">
        <v>4673277.19</v>
      </c>
      <c r="C12" s="170" t="s">
        <v>192</v>
      </c>
      <c r="D12" s="23"/>
    </row>
    <row r="13" ht="18.75" customHeight="1" spans="1:4">
      <c r="A13" s="171" t="s">
        <v>186</v>
      </c>
      <c r="B13" s="23"/>
      <c r="C13" s="170" t="s">
        <v>193</v>
      </c>
      <c r="D13" s="23">
        <v>2720000</v>
      </c>
    </row>
    <row r="14" ht="18.75" customHeight="1" spans="1:4">
      <c r="A14" s="171" t="s">
        <v>188</v>
      </c>
      <c r="B14" s="23"/>
      <c r="C14" s="170" t="s">
        <v>194</v>
      </c>
      <c r="D14" s="23"/>
    </row>
    <row r="15" ht="18.75" customHeight="1" spans="1:4">
      <c r="A15" s="172"/>
      <c r="B15" s="23"/>
      <c r="C15" s="21" t="s">
        <v>195</v>
      </c>
      <c r="D15" s="23">
        <v>1108153.29</v>
      </c>
    </row>
    <row r="16" ht="18.75" customHeight="1" spans="1:4">
      <c r="A16" s="173"/>
      <c r="B16" s="23"/>
      <c r="C16" s="21" t="s">
        <v>196</v>
      </c>
      <c r="D16" s="23">
        <v>411655.64</v>
      </c>
    </row>
    <row r="17" ht="18.75" customHeight="1" spans="1:4">
      <c r="A17" s="174"/>
      <c r="B17" s="23"/>
      <c r="C17" s="21" t="s">
        <v>197</v>
      </c>
      <c r="D17" s="23"/>
    </row>
    <row r="18" ht="18.75" customHeight="1" spans="1:4">
      <c r="A18" s="174"/>
      <c r="B18" s="23"/>
      <c r="C18" s="21" t="s">
        <v>198</v>
      </c>
      <c r="D18" s="23"/>
    </row>
    <row r="19" ht="18.75" customHeight="1" spans="1:4">
      <c r="A19" s="174"/>
      <c r="B19" s="23"/>
      <c r="C19" s="21" t="s">
        <v>199</v>
      </c>
      <c r="D19" s="23"/>
    </row>
    <row r="20" ht="18.75" customHeight="1" spans="1:4">
      <c r="A20" s="174"/>
      <c r="B20" s="23"/>
      <c r="C20" s="21" t="s">
        <v>200</v>
      </c>
      <c r="D20" s="23"/>
    </row>
    <row r="21" ht="18.75" customHeight="1" spans="1:4">
      <c r="A21" s="174"/>
      <c r="B21" s="23"/>
      <c r="C21" s="21" t="s">
        <v>201</v>
      </c>
      <c r="D21" s="23">
        <v>2557929.19</v>
      </c>
    </row>
    <row r="22" ht="18.75" customHeight="1" spans="1:4">
      <c r="A22" s="174"/>
      <c r="B22" s="23"/>
      <c r="C22" s="21" t="s">
        <v>202</v>
      </c>
      <c r="D22" s="23">
        <v>607348</v>
      </c>
    </row>
    <row r="23" ht="18.75" customHeight="1" spans="1:4">
      <c r="A23" s="174"/>
      <c r="B23" s="23"/>
      <c r="C23" s="21" t="s">
        <v>203</v>
      </c>
      <c r="D23" s="23"/>
    </row>
    <row r="24" ht="18.75" customHeight="1" spans="1:4">
      <c r="A24" s="174"/>
      <c r="B24" s="23"/>
      <c r="C24" s="21" t="s">
        <v>204</v>
      </c>
      <c r="D24" s="23"/>
    </row>
    <row r="25" ht="18.75" customHeight="1" spans="1:4">
      <c r="A25" s="174"/>
      <c r="B25" s="23"/>
      <c r="C25" s="21" t="s">
        <v>205</v>
      </c>
      <c r="D25" s="23"/>
    </row>
    <row r="26" ht="18.75" customHeight="1" spans="1:4">
      <c r="A26" s="174"/>
      <c r="B26" s="23"/>
      <c r="C26" s="21" t="s">
        <v>206</v>
      </c>
      <c r="D26" s="23">
        <v>374457</v>
      </c>
    </row>
    <row r="27" ht="18.75" customHeight="1" spans="1:4">
      <c r="A27" s="172"/>
      <c r="B27" s="23"/>
      <c r="C27" s="21" t="s">
        <v>207</v>
      </c>
      <c r="D27" s="23"/>
    </row>
    <row r="28" ht="18.75" customHeight="1" spans="1:4">
      <c r="A28" s="173"/>
      <c r="B28" s="23"/>
      <c r="C28" s="21" t="s">
        <v>208</v>
      </c>
      <c r="D28" s="23"/>
    </row>
    <row r="29" ht="18.75" customHeight="1" spans="1:4">
      <c r="A29" s="174"/>
      <c r="B29" s="23"/>
      <c r="C29" s="21" t="s">
        <v>209</v>
      </c>
      <c r="D29" s="23"/>
    </row>
    <row r="30" ht="18.75" customHeight="1" spans="1:4">
      <c r="A30" s="174"/>
      <c r="B30" s="23"/>
      <c r="C30" s="21" t="s">
        <v>210</v>
      </c>
      <c r="D30" s="23"/>
    </row>
    <row r="31" ht="18.75" customHeight="1" spans="1:4">
      <c r="A31" s="174"/>
      <c r="B31" s="23"/>
      <c r="C31" s="21" t="s">
        <v>211</v>
      </c>
      <c r="D31" s="23"/>
    </row>
    <row r="32" ht="18.75" customHeight="1" spans="1:4">
      <c r="A32" s="174"/>
      <c r="B32" s="23"/>
      <c r="C32" s="21" t="s">
        <v>212</v>
      </c>
      <c r="D32" s="23"/>
    </row>
    <row r="33" ht="18.75" customHeight="1" spans="1:4">
      <c r="A33" s="174"/>
      <c r="B33" s="23"/>
      <c r="C33" s="21" t="s">
        <v>213</v>
      </c>
      <c r="D33" s="23"/>
    </row>
    <row r="34" ht="18.75" customHeight="1" spans="1:4">
      <c r="A34" s="172"/>
      <c r="B34" s="175"/>
      <c r="C34" s="21" t="s">
        <v>214</v>
      </c>
      <c r="D34" s="175"/>
    </row>
    <row r="35" ht="18.75" customHeight="1" spans="1:4">
      <c r="A35" s="172"/>
      <c r="B35" s="23"/>
      <c r="C35" s="176" t="s">
        <v>215</v>
      </c>
      <c r="D35" s="23"/>
    </row>
    <row r="36" ht="18.75" customHeight="1" spans="1:4">
      <c r="A36" s="173" t="s">
        <v>216</v>
      </c>
      <c r="B36" s="177">
        <v>13213949.56</v>
      </c>
      <c r="C36" s="172" t="s">
        <v>52</v>
      </c>
      <c r="D36" s="177">
        <v>13213949.56</v>
      </c>
    </row>
    <row r="38" customHeight="1" spans="2:2">
      <c r="B38">
        <f>B34+B35</f>
        <v>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54"/>
  <sheetViews>
    <sheetView showZeros="0" workbookViewId="0">
      <selection activeCell="F28" sqref="F2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8"/>
      <c r="B1" s="158"/>
      <c r="C1" s="158"/>
      <c r="D1" s="55"/>
      <c r="E1" s="158"/>
      <c r="F1" s="59"/>
      <c r="G1" s="34" t="s">
        <v>217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9"/>
      <c r="C2" s="109"/>
      <c r="D2" s="109"/>
      <c r="E2" s="109"/>
      <c r="F2" s="109"/>
      <c r="G2" s="109"/>
    </row>
    <row r="3" ht="18.75" customHeight="1" spans="1:7">
      <c r="A3" s="6" t="str">
        <f>"单位名称："&amp;"双江拉祜族佤族布朗族傣族自治县工业商务和科技信息化局"</f>
        <v>单位名称：双江拉祜族佤族布朗族傣族自治县工业商务和科技信息化局</v>
      </c>
      <c r="B3" s="159"/>
      <c r="C3" s="55"/>
      <c r="D3" s="55"/>
      <c r="E3" s="55"/>
      <c r="F3" s="59"/>
      <c r="G3" s="34" t="s">
        <v>1</v>
      </c>
    </row>
    <row r="4" ht="18.75" customHeight="1" spans="1:7">
      <c r="A4" s="160" t="s">
        <v>218</v>
      </c>
      <c r="B4" s="161"/>
      <c r="C4" s="110" t="s">
        <v>56</v>
      </c>
      <c r="D4" s="140" t="s">
        <v>75</v>
      </c>
      <c r="E4" s="12"/>
      <c r="F4" s="13"/>
      <c r="G4" s="133" t="s">
        <v>76</v>
      </c>
    </row>
    <row r="5" ht="18.75" customHeight="1" spans="1:7">
      <c r="A5" s="162" t="s">
        <v>73</v>
      </c>
      <c r="B5" s="162" t="s">
        <v>74</v>
      </c>
      <c r="C5" s="28"/>
      <c r="D5" s="151" t="s">
        <v>58</v>
      </c>
      <c r="E5" s="151" t="s">
        <v>219</v>
      </c>
      <c r="F5" s="151" t="s">
        <v>220</v>
      </c>
      <c r="G5" s="97"/>
    </row>
    <row r="6" ht="18.75" customHeight="1" spans="1:7">
      <c r="A6" s="163" t="s">
        <v>221</v>
      </c>
      <c r="B6" s="163" t="s">
        <v>222</v>
      </c>
      <c r="C6" s="163" t="s">
        <v>223</v>
      </c>
      <c r="D6" s="164">
        <v>4</v>
      </c>
      <c r="E6" s="165" t="s">
        <v>224</v>
      </c>
      <c r="F6" s="165" t="s">
        <v>225</v>
      </c>
      <c r="G6" s="163" t="s">
        <v>226</v>
      </c>
    </row>
    <row r="7" ht="18.75" customHeight="1" spans="1:7">
      <c r="A7" s="124" t="s">
        <v>84</v>
      </c>
      <c r="B7" s="124" t="s">
        <v>85</v>
      </c>
      <c r="C7" s="23">
        <v>5434406.44</v>
      </c>
      <c r="D7" s="23">
        <v>4334406.44</v>
      </c>
      <c r="E7" s="23">
        <v>3983575</v>
      </c>
      <c r="F7" s="23">
        <v>350831.44</v>
      </c>
      <c r="G7" s="23">
        <v>1100000</v>
      </c>
    </row>
    <row r="8" ht="18.75" customHeight="1" spans="1:7">
      <c r="A8" s="166" t="s">
        <v>86</v>
      </c>
      <c r="B8" s="166" t="s">
        <v>87</v>
      </c>
      <c r="C8" s="23">
        <v>5434406.44</v>
      </c>
      <c r="D8" s="23">
        <v>4334406.44</v>
      </c>
      <c r="E8" s="23">
        <v>3983575</v>
      </c>
      <c r="F8" s="23">
        <v>350831.44</v>
      </c>
      <c r="G8" s="23">
        <v>1100000</v>
      </c>
    </row>
    <row r="9" ht="18.75" customHeight="1" spans="1:7">
      <c r="A9" s="127" t="s">
        <v>88</v>
      </c>
      <c r="B9" s="127" t="s">
        <v>89</v>
      </c>
      <c r="C9" s="23">
        <v>3488511.72</v>
      </c>
      <c r="D9" s="23">
        <v>3488511.72</v>
      </c>
      <c r="E9" s="23">
        <v>3174667</v>
      </c>
      <c r="F9" s="23">
        <v>313844.72</v>
      </c>
      <c r="G9" s="23"/>
    </row>
    <row r="10" ht="18.75" customHeight="1" spans="1:7">
      <c r="A10" s="127" t="s">
        <v>90</v>
      </c>
      <c r="B10" s="127" t="s">
        <v>91</v>
      </c>
      <c r="C10" s="23">
        <v>800000</v>
      </c>
      <c r="D10" s="23"/>
      <c r="E10" s="23"/>
      <c r="F10" s="23"/>
      <c r="G10" s="23">
        <v>800000</v>
      </c>
    </row>
    <row r="11" ht="18.75" customHeight="1" spans="1:7">
      <c r="A11" s="127" t="s">
        <v>92</v>
      </c>
      <c r="B11" s="127" t="s">
        <v>93</v>
      </c>
      <c r="C11" s="23">
        <v>845894.72</v>
      </c>
      <c r="D11" s="23">
        <v>845894.72</v>
      </c>
      <c r="E11" s="23">
        <v>808908</v>
      </c>
      <c r="F11" s="23">
        <v>36986.72</v>
      </c>
      <c r="G11" s="23"/>
    </row>
    <row r="12" ht="18.75" customHeight="1" spans="1:7">
      <c r="A12" s="127" t="s">
        <v>94</v>
      </c>
      <c r="B12" s="127" t="s">
        <v>95</v>
      </c>
      <c r="C12" s="23">
        <v>300000</v>
      </c>
      <c r="D12" s="23"/>
      <c r="E12" s="23"/>
      <c r="F12" s="23"/>
      <c r="G12" s="23">
        <v>300000</v>
      </c>
    </row>
    <row r="13" ht="18.75" customHeight="1" spans="1:7">
      <c r="A13" s="124" t="s">
        <v>96</v>
      </c>
      <c r="B13" s="124" t="s">
        <v>97</v>
      </c>
      <c r="C13" s="23">
        <v>2720000</v>
      </c>
      <c r="D13" s="23"/>
      <c r="E13" s="23"/>
      <c r="F13" s="23"/>
      <c r="G13" s="23">
        <v>2720000</v>
      </c>
    </row>
    <row r="14" ht="18.75" customHeight="1" spans="1:7">
      <c r="A14" s="166" t="s">
        <v>98</v>
      </c>
      <c r="B14" s="166" t="s">
        <v>99</v>
      </c>
      <c r="C14" s="23">
        <v>400000</v>
      </c>
      <c r="D14" s="23"/>
      <c r="E14" s="23"/>
      <c r="F14" s="23"/>
      <c r="G14" s="23">
        <v>400000</v>
      </c>
    </row>
    <row r="15" ht="18.75" customHeight="1" spans="1:7">
      <c r="A15" s="127" t="s">
        <v>100</v>
      </c>
      <c r="B15" s="127" t="s">
        <v>101</v>
      </c>
      <c r="C15" s="23">
        <v>400000</v>
      </c>
      <c r="D15" s="23"/>
      <c r="E15" s="23"/>
      <c r="F15" s="23"/>
      <c r="G15" s="23">
        <v>400000</v>
      </c>
    </row>
    <row r="16" ht="18.75" customHeight="1" spans="1:7">
      <c r="A16" s="166" t="s">
        <v>102</v>
      </c>
      <c r="B16" s="166" t="s">
        <v>103</v>
      </c>
      <c r="C16" s="23">
        <v>2300000</v>
      </c>
      <c r="D16" s="23"/>
      <c r="E16" s="23"/>
      <c r="F16" s="23"/>
      <c r="G16" s="23">
        <v>2300000</v>
      </c>
    </row>
    <row r="17" ht="18.75" customHeight="1" spans="1:7">
      <c r="A17" s="127" t="s">
        <v>104</v>
      </c>
      <c r="B17" s="127" t="s">
        <v>105</v>
      </c>
      <c r="C17" s="23">
        <v>500000</v>
      </c>
      <c r="D17" s="23"/>
      <c r="E17" s="23"/>
      <c r="F17" s="23"/>
      <c r="G17" s="23">
        <v>500000</v>
      </c>
    </row>
    <row r="18" ht="18.75" customHeight="1" spans="1:7">
      <c r="A18" s="127" t="s">
        <v>106</v>
      </c>
      <c r="B18" s="127" t="s">
        <v>107</v>
      </c>
      <c r="C18" s="23">
        <v>1800000</v>
      </c>
      <c r="D18" s="23"/>
      <c r="E18" s="23"/>
      <c r="F18" s="23"/>
      <c r="G18" s="23">
        <v>1800000</v>
      </c>
    </row>
    <row r="19" ht="18.75" customHeight="1" spans="1:7">
      <c r="A19" s="166" t="s">
        <v>108</v>
      </c>
      <c r="B19" s="166" t="s">
        <v>109</v>
      </c>
      <c r="C19" s="23">
        <v>20000</v>
      </c>
      <c r="D19" s="23"/>
      <c r="E19" s="23"/>
      <c r="F19" s="23"/>
      <c r="G19" s="23">
        <v>20000</v>
      </c>
    </row>
    <row r="20" ht="18.75" customHeight="1" spans="1:7">
      <c r="A20" s="127" t="s">
        <v>110</v>
      </c>
      <c r="B20" s="127" t="s">
        <v>109</v>
      </c>
      <c r="C20" s="23">
        <v>20000</v>
      </c>
      <c r="D20" s="23"/>
      <c r="E20" s="23"/>
      <c r="F20" s="23"/>
      <c r="G20" s="23">
        <v>20000</v>
      </c>
    </row>
    <row r="21" ht="18.75" customHeight="1" spans="1:7">
      <c r="A21" s="124" t="s">
        <v>111</v>
      </c>
      <c r="B21" s="124" t="s">
        <v>112</v>
      </c>
      <c r="C21" s="23">
        <v>1108153.29</v>
      </c>
      <c r="D21" s="23">
        <v>1108153.29</v>
      </c>
      <c r="E21" s="23">
        <v>1059371.37</v>
      </c>
      <c r="F21" s="23">
        <v>48781.92</v>
      </c>
      <c r="G21" s="23"/>
    </row>
    <row r="22" ht="18.75" customHeight="1" spans="1:7">
      <c r="A22" s="166" t="s">
        <v>113</v>
      </c>
      <c r="B22" s="166" t="s">
        <v>114</v>
      </c>
      <c r="C22" s="23">
        <v>1036676</v>
      </c>
      <c r="D22" s="23">
        <v>1036676</v>
      </c>
      <c r="E22" s="23">
        <v>1027876</v>
      </c>
      <c r="F22" s="23">
        <v>8800</v>
      </c>
      <c r="G22" s="23"/>
    </row>
    <row r="23" ht="18.75" customHeight="1" spans="1:7">
      <c r="A23" s="127" t="s">
        <v>115</v>
      </c>
      <c r="B23" s="127" t="s">
        <v>116</v>
      </c>
      <c r="C23" s="23">
        <v>537400</v>
      </c>
      <c r="D23" s="23">
        <v>537400</v>
      </c>
      <c r="E23" s="23">
        <v>528600</v>
      </c>
      <c r="F23" s="23">
        <v>8800</v>
      </c>
      <c r="G23" s="23"/>
    </row>
    <row r="24" ht="18.75" customHeight="1" spans="1:7">
      <c r="A24" s="127" t="s">
        <v>117</v>
      </c>
      <c r="B24" s="127" t="s">
        <v>118</v>
      </c>
      <c r="C24" s="23">
        <v>499276</v>
      </c>
      <c r="D24" s="23">
        <v>499276</v>
      </c>
      <c r="E24" s="23">
        <v>499276</v>
      </c>
      <c r="F24" s="23"/>
      <c r="G24" s="23"/>
    </row>
    <row r="25" ht="18.75" customHeight="1" spans="1:7">
      <c r="A25" s="166" t="s">
        <v>121</v>
      </c>
      <c r="B25" s="166" t="s">
        <v>122</v>
      </c>
      <c r="C25" s="23">
        <v>25360</v>
      </c>
      <c r="D25" s="23">
        <v>25360</v>
      </c>
      <c r="E25" s="23">
        <v>25360</v>
      </c>
      <c r="F25" s="23"/>
      <c r="G25" s="23"/>
    </row>
    <row r="26" ht="18.75" customHeight="1" spans="1:7">
      <c r="A26" s="127" t="s">
        <v>123</v>
      </c>
      <c r="B26" s="127" t="s">
        <v>124</v>
      </c>
      <c r="C26" s="23">
        <v>25360</v>
      </c>
      <c r="D26" s="23">
        <v>25360</v>
      </c>
      <c r="E26" s="23">
        <v>25360</v>
      </c>
      <c r="F26" s="23"/>
      <c r="G26" s="23"/>
    </row>
    <row r="27" ht="18.75" customHeight="1" spans="1:7">
      <c r="A27" s="166" t="s">
        <v>125</v>
      </c>
      <c r="B27" s="166" t="s">
        <v>126</v>
      </c>
      <c r="C27" s="23">
        <v>39981.92</v>
      </c>
      <c r="D27" s="23">
        <v>39981.92</v>
      </c>
      <c r="E27" s="23"/>
      <c r="F27" s="23">
        <v>39981.92</v>
      </c>
      <c r="G27" s="23"/>
    </row>
    <row r="28" ht="18.75" customHeight="1" spans="1:7">
      <c r="A28" s="127" t="s">
        <v>127</v>
      </c>
      <c r="B28" s="127" t="s">
        <v>128</v>
      </c>
      <c r="C28" s="23">
        <v>39981.92</v>
      </c>
      <c r="D28" s="23">
        <v>39981.92</v>
      </c>
      <c r="E28" s="23"/>
      <c r="F28" s="23">
        <v>39981.92</v>
      </c>
      <c r="G28" s="23"/>
    </row>
    <row r="29" ht="18.75" customHeight="1" spans="1:7">
      <c r="A29" s="166" t="s">
        <v>129</v>
      </c>
      <c r="B29" s="166" t="s">
        <v>130</v>
      </c>
      <c r="C29" s="23">
        <v>6135.37</v>
      </c>
      <c r="D29" s="23">
        <v>6135.37</v>
      </c>
      <c r="E29" s="23">
        <v>6135.37</v>
      </c>
      <c r="F29" s="23"/>
      <c r="G29" s="23"/>
    </row>
    <row r="30" ht="18.75" customHeight="1" spans="1:7">
      <c r="A30" s="127" t="s">
        <v>131</v>
      </c>
      <c r="B30" s="127" t="s">
        <v>130</v>
      </c>
      <c r="C30" s="23">
        <v>6135.37</v>
      </c>
      <c r="D30" s="23">
        <v>6135.37</v>
      </c>
      <c r="E30" s="23">
        <v>6135.37</v>
      </c>
      <c r="F30" s="23"/>
      <c r="G30" s="23"/>
    </row>
    <row r="31" ht="18.75" customHeight="1" spans="1:7">
      <c r="A31" s="124" t="s">
        <v>132</v>
      </c>
      <c r="B31" s="124" t="s">
        <v>133</v>
      </c>
      <c r="C31" s="23">
        <v>411655.64</v>
      </c>
      <c r="D31" s="23">
        <v>211655.64</v>
      </c>
      <c r="E31" s="23">
        <v>211655.64</v>
      </c>
      <c r="F31" s="23"/>
      <c r="G31" s="23">
        <v>200000</v>
      </c>
    </row>
    <row r="32" ht="18.75" customHeight="1" spans="1:7">
      <c r="A32" s="166" t="s">
        <v>134</v>
      </c>
      <c r="B32" s="166" t="s">
        <v>135</v>
      </c>
      <c r="C32" s="23">
        <v>200000</v>
      </c>
      <c r="D32" s="23"/>
      <c r="E32" s="23"/>
      <c r="F32" s="23"/>
      <c r="G32" s="23">
        <v>200000</v>
      </c>
    </row>
    <row r="33" ht="18.75" customHeight="1" spans="1:7">
      <c r="A33" s="127" t="s">
        <v>136</v>
      </c>
      <c r="B33" s="127" t="s">
        <v>137</v>
      </c>
      <c r="C33" s="23">
        <v>200000</v>
      </c>
      <c r="D33" s="23"/>
      <c r="E33" s="23"/>
      <c r="F33" s="23"/>
      <c r="G33" s="23">
        <v>200000</v>
      </c>
    </row>
    <row r="34" ht="18.75" customHeight="1" spans="1:7">
      <c r="A34" s="166" t="s">
        <v>138</v>
      </c>
      <c r="B34" s="166" t="s">
        <v>139</v>
      </c>
      <c r="C34" s="23">
        <v>211655.64</v>
      </c>
      <c r="D34" s="23">
        <v>211655.64</v>
      </c>
      <c r="E34" s="23">
        <v>211655.64</v>
      </c>
      <c r="F34" s="23"/>
      <c r="G34" s="23"/>
    </row>
    <row r="35" ht="18.75" customHeight="1" spans="1:7">
      <c r="A35" s="127" t="s">
        <v>140</v>
      </c>
      <c r="B35" s="127" t="s">
        <v>141</v>
      </c>
      <c r="C35" s="23">
        <v>145769.18</v>
      </c>
      <c r="D35" s="23">
        <v>145769.18</v>
      </c>
      <c r="E35" s="23">
        <v>145769.18</v>
      </c>
      <c r="F35" s="23"/>
      <c r="G35" s="23"/>
    </row>
    <row r="36" ht="18.75" customHeight="1" spans="1:7">
      <c r="A36" s="127" t="s">
        <v>142</v>
      </c>
      <c r="B36" s="127" t="s">
        <v>143</v>
      </c>
      <c r="C36" s="23">
        <v>48486.47</v>
      </c>
      <c r="D36" s="23">
        <v>48486.47</v>
      </c>
      <c r="E36" s="23">
        <v>48486.47</v>
      </c>
      <c r="F36" s="23"/>
      <c r="G36" s="23"/>
    </row>
    <row r="37" ht="18.75" customHeight="1" spans="1:7">
      <c r="A37" s="127" t="s">
        <v>145</v>
      </c>
      <c r="B37" s="127" t="s">
        <v>146</v>
      </c>
      <c r="C37" s="23">
        <v>17399.99</v>
      </c>
      <c r="D37" s="23">
        <v>17399.99</v>
      </c>
      <c r="E37" s="23">
        <v>17399.99</v>
      </c>
      <c r="F37" s="23"/>
      <c r="G37" s="23"/>
    </row>
    <row r="38" ht="18.75" customHeight="1" spans="1:7">
      <c r="A38" s="124" t="s">
        <v>147</v>
      </c>
      <c r="B38" s="124" t="e">
        <f>B34+B35</f>
        <v>#VALUE!</v>
      </c>
      <c r="C38" s="23">
        <v>2557929.19</v>
      </c>
      <c r="D38" s="23"/>
      <c r="E38" s="23"/>
      <c r="F38" s="23"/>
      <c r="G38" s="23">
        <v>2557929.19</v>
      </c>
    </row>
    <row r="39" ht="18.75" customHeight="1" spans="1:7">
      <c r="A39" s="166" t="s">
        <v>149</v>
      </c>
      <c r="B39" s="166" t="s">
        <v>150</v>
      </c>
      <c r="C39" s="23">
        <v>2217929.19</v>
      </c>
      <c r="D39" s="23"/>
      <c r="E39" s="23"/>
      <c r="F39" s="23"/>
      <c r="G39" s="23">
        <v>2217929.19</v>
      </c>
    </row>
    <row r="40" ht="18.75" customHeight="1" spans="1:7">
      <c r="A40" s="127" t="s">
        <v>151</v>
      </c>
      <c r="B40" s="127" t="s">
        <v>152</v>
      </c>
      <c r="C40" s="23">
        <v>12000</v>
      </c>
      <c r="D40" s="23"/>
      <c r="E40" s="23"/>
      <c r="F40" s="23"/>
      <c r="G40" s="23">
        <v>12000</v>
      </c>
    </row>
    <row r="41" ht="18.75" customHeight="1" spans="1:7">
      <c r="A41" s="127" t="s">
        <v>153</v>
      </c>
      <c r="B41" s="127" t="s">
        <v>154</v>
      </c>
      <c r="C41" s="23">
        <v>5929.19</v>
      </c>
      <c r="D41" s="23"/>
      <c r="E41" s="23"/>
      <c r="F41" s="23"/>
      <c r="G41" s="23">
        <v>5929.19</v>
      </c>
    </row>
    <row r="42" ht="18.75" customHeight="1" spans="1:7">
      <c r="A42" s="127" t="s">
        <v>155</v>
      </c>
      <c r="B42" s="127" t="s">
        <v>156</v>
      </c>
      <c r="C42" s="23">
        <v>2200000</v>
      </c>
      <c r="D42" s="23"/>
      <c r="E42" s="23"/>
      <c r="F42" s="23"/>
      <c r="G42" s="23">
        <v>2200000</v>
      </c>
    </row>
    <row r="43" ht="18.75" customHeight="1" spans="1:7">
      <c r="A43" s="166" t="s">
        <v>157</v>
      </c>
      <c r="B43" s="166" t="s">
        <v>158</v>
      </c>
      <c r="C43" s="23">
        <v>340000</v>
      </c>
      <c r="D43" s="23"/>
      <c r="E43" s="23"/>
      <c r="F43" s="23"/>
      <c r="G43" s="23">
        <v>340000</v>
      </c>
    </row>
    <row r="44" ht="18.75" customHeight="1" spans="1:7">
      <c r="A44" s="127" t="s">
        <v>159</v>
      </c>
      <c r="B44" s="127" t="s">
        <v>160</v>
      </c>
      <c r="C44" s="23">
        <v>40000</v>
      </c>
      <c r="D44" s="23"/>
      <c r="E44" s="23"/>
      <c r="F44" s="23"/>
      <c r="G44" s="23">
        <v>40000</v>
      </c>
    </row>
    <row r="45" ht="18.75" customHeight="1" spans="1:7">
      <c r="A45" s="127" t="s">
        <v>161</v>
      </c>
      <c r="B45" s="127" t="s">
        <v>162</v>
      </c>
      <c r="C45" s="23">
        <v>300000</v>
      </c>
      <c r="D45" s="23"/>
      <c r="E45" s="23"/>
      <c r="F45" s="23"/>
      <c r="G45" s="23">
        <v>300000</v>
      </c>
    </row>
    <row r="46" ht="18.75" customHeight="1" spans="1:7">
      <c r="A46" s="124" t="s">
        <v>163</v>
      </c>
      <c r="B46" s="124" t="s">
        <v>164</v>
      </c>
      <c r="C46" s="23">
        <v>607348</v>
      </c>
      <c r="D46" s="23"/>
      <c r="E46" s="23"/>
      <c r="F46" s="23"/>
      <c r="G46" s="23">
        <v>607348</v>
      </c>
    </row>
    <row r="47" ht="18.75" customHeight="1" spans="1:7">
      <c r="A47" s="166" t="s">
        <v>165</v>
      </c>
      <c r="B47" s="166" t="s">
        <v>166</v>
      </c>
      <c r="C47" s="23">
        <v>580000</v>
      </c>
      <c r="D47" s="23"/>
      <c r="E47" s="23"/>
      <c r="F47" s="23"/>
      <c r="G47" s="23">
        <v>580000</v>
      </c>
    </row>
    <row r="48" ht="18.75" customHeight="1" spans="1:7">
      <c r="A48" s="127" t="s">
        <v>167</v>
      </c>
      <c r="B48" s="127" t="s">
        <v>168</v>
      </c>
      <c r="C48" s="23">
        <v>580000</v>
      </c>
      <c r="D48" s="23"/>
      <c r="E48" s="23"/>
      <c r="F48" s="23"/>
      <c r="G48" s="23">
        <v>580000</v>
      </c>
    </row>
    <row r="49" ht="18.75" customHeight="1" spans="1:7">
      <c r="A49" s="166" t="s">
        <v>169</v>
      </c>
      <c r="B49" s="166" t="s">
        <v>170</v>
      </c>
      <c r="C49" s="23">
        <v>27348</v>
      </c>
      <c r="D49" s="23"/>
      <c r="E49" s="23"/>
      <c r="F49" s="23"/>
      <c r="G49" s="23">
        <v>27348</v>
      </c>
    </row>
    <row r="50" ht="18.75" customHeight="1" spans="1:7">
      <c r="A50" s="127" t="s">
        <v>171</v>
      </c>
      <c r="B50" s="127" t="s">
        <v>172</v>
      </c>
      <c r="C50" s="23">
        <v>27348</v>
      </c>
      <c r="D50" s="23"/>
      <c r="E50" s="23"/>
      <c r="F50" s="23"/>
      <c r="G50" s="23">
        <v>27348</v>
      </c>
    </row>
    <row r="51" ht="18.75" customHeight="1" spans="1:7">
      <c r="A51" s="124" t="s">
        <v>173</v>
      </c>
      <c r="B51" s="124" t="s">
        <v>174</v>
      </c>
      <c r="C51" s="23">
        <v>374457</v>
      </c>
      <c r="D51" s="23">
        <v>374457</v>
      </c>
      <c r="E51" s="23">
        <v>374457</v>
      </c>
      <c r="F51" s="23"/>
      <c r="G51" s="23"/>
    </row>
    <row r="52" ht="18.75" customHeight="1" spans="1:7">
      <c r="A52" s="166" t="s">
        <v>175</v>
      </c>
      <c r="B52" s="166" t="s">
        <v>176</v>
      </c>
      <c r="C52" s="23">
        <v>374457</v>
      </c>
      <c r="D52" s="23">
        <v>374457</v>
      </c>
      <c r="E52" s="23">
        <v>374457</v>
      </c>
      <c r="F52" s="23"/>
      <c r="G52" s="23"/>
    </row>
    <row r="53" ht="18.75" customHeight="1" spans="1:7">
      <c r="A53" s="127" t="s">
        <v>177</v>
      </c>
      <c r="B53" s="127" t="s">
        <v>178</v>
      </c>
      <c r="C53" s="23">
        <v>374457</v>
      </c>
      <c r="D53" s="23">
        <v>374457</v>
      </c>
      <c r="E53" s="23">
        <v>374457</v>
      </c>
      <c r="F53" s="23"/>
      <c r="G53" s="23"/>
    </row>
    <row r="54" ht="18.75" customHeight="1" spans="1:7">
      <c r="A54" s="47" t="s">
        <v>56</v>
      </c>
      <c r="B54" s="47"/>
      <c r="C54" s="23">
        <v>13213949.56</v>
      </c>
      <c r="D54" s="23">
        <v>6028672.37</v>
      </c>
      <c r="E54" s="23">
        <v>5629059.01</v>
      </c>
      <c r="F54" s="23">
        <v>399613.36</v>
      </c>
      <c r="G54" s="23">
        <v>7185277.19</v>
      </c>
    </row>
  </sheetData>
  <mergeCells count="7">
    <mergeCell ref="A2:G2"/>
    <mergeCell ref="A3:E3"/>
    <mergeCell ref="A4:B4"/>
    <mergeCell ref="D4:F4"/>
    <mergeCell ref="A54:B5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8"/>
  <sheetViews>
    <sheetView showZeros="0" workbookViewId="0">
      <selection activeCell="H34" sqref="H3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6"/>
      <c r="B1" s="147"/>
      <c r="C1" s="147"/>
      <c r="D1" s="148"/>
      <c r="G1" s="149" t="s">
        <v>227</v>
      </c>
    </row>
    <row r="2" ht="39" customHeight="1" spans="1:7">
      <c r="A2" s="138" t="str">
        <f>"2025"&amp;"年“三公”经费支出预算表"</f>
        <v>2025年“三公”经费支出预算表</v>
      </c>
      <c r="B2" s="73"/>
      <c r="C2" s="73"/>
      <c r="D2" s="73"/>
      <c r="E2" s="73"/>
      <c r="F2" s="73"/>
      <c r="G2" s="73"/>
    </row>
    <row r="3" ht="18.75" customHeight="1" spans="1:7">
      <c r="A3" s="36" t="str">
        <f>"单位名称："&amp;"双江拉祜族佤族布朗族傣族自治县工业商务和科技信息化局"</f>
        <v>单位名称：双江拉祜族佤族布朗族傣族自治县工业商务和科技信息化局</v>
      </c>
      <c r="B3" s="147"/>
      <c r="C3" s="147"/>
      <c r="D3" s="69"/>
      <c r="E3" s="2"/>
      <c r="G3" s="149" t="s">
        <v>228</v>
      </c>
    </row>
    <row r="4" ht="18.75" customHeight="1" spans="1:7">
      <c r="A4" s="9" t="s">
        <v>229</v>
      </c>
      <c r="B4" s="9" t="s">
        <v>230</v>
      </c>
      <c r="C4" s="26" t="s">
        <v>231</v>
      </c>
      <c r="D4" s="11" t="s">
        <v>232</v>
      </c>
      <c r="E4" s="12"/>
      <c r="F4" s="13"/>
      <c r="G4" s="26" t="s">
        <v>233</v>
      </c>
    </row>
    <row r="5" ht="18.75" customHeight="1" spans="1:7">
      <c r="A5" s="16"/>
      <c r="B5" s="150"/>
      <c r="C5" s="28"/>
      <c r="D5" s="151" t="s">
        <v>58</v>
      </c>
      <c r="E5" s="151" t="s">
        <v>234</v>
      </c>
      <c r="F5" s="151" t="s">
        <v>235</v>
      </c>
      <c r="G5" s="28"/>
    </row>
    <row r="6" ht="18.75" customHeight="1" spans="1:7">
      <c r="A6" s="152" t="s">
        <v>56</v>
      </c>
      <c r="B6" s="153">
        <v>1</v>
      </c>
      <c r="C6" s="154">
        <v>2</v>
      </c>
      <c r="D6" s="155">
        <v>3</v>
      </c>
      <c r="E6" s="155">
        <v>4</v>
      </c>
      <c r="F6" s="155">
        <v>5</v>
      </c>
      <c r="G6" s="154">
        <v>6</v>
      </c>
    </row>
    <row r="7" ht="18.75" customHeight="1" spans="1:7">
      <c r="A7" s="152" t="s">
        <v>56</v>
      </c>
      <c r="B7" s="156">
        <v>37000</v>
      </c>
      <c r="C7" s="156"/>
      <c r="D7" s="156">
        <v>17000</v>
      </c>
      <c r="E7" s="156"/>
      <c r="F7" s="156">
        <v>17000</v>
      </c>
      <c r="G7" s="156">
        <v>20000</v>
      </c>
    </row>
    <row r="8" ht="18.75" customHeight="1" spans="1:7">
      <c r="A8" s="157" t="s">
        <v>236</v>
      </c>
      <c r="B8" s="156"/>
      <c r="C8" s="156"/>
      <c r="D8" s="156"/>
      <c r="E8" s="156"/>
      <c r="F8" s="156"/>
      <c r="G8" s="156"/>
    </row>
    <row r="9" ht="18.75" customHeight="1" spans="1:7">
      <c r="A9" s="157" t="s">
        <v>237</v>
      </c>
      <c r="B9" s="156">
        <v>37000</v>
      </c>
      <c r="C9" s="156"/>
      <c r="D9" s="156">
        <v>17000</v>
      </c>
      <c r="E9" s="156"/>
      <c r="F9" s="156">
        <v>17000</v>
      </c>
      <c r="G9" s="156">
        <v>20000</v>
      </c>
    </row>
    <row r="10" ht="18.75" customHeight="1" spans="1:7">
      <c r="A10" s="157" t="s">
        <v>238</v>
      </c>
      <c r="B10" s="156"/>
      <c r="C10" s="156"/>
      <c r="D10" s="156"/>
      <c r="E10" s="156"/>
      <c r="F10" s="156"/>
      <c r="G10" s="156"/>
    </row>
    <row r="11" ht="18.75" customHeight="1" spans="1:7">
      <c r="A11" s="157" t="s">
        <v>239</v>
      </c>
      <c r="B11" s="156"/>
      <c r="C11" s="156"/>
      <c r="D11" s="156"/>
      <c r="E11" s="156"/>
      <c r="F11" s="156"/>
      <c r="G11" s="156"/>
    </row>
    <row r="38" customHeight="1" spans="2:2">
      <c r="B38">
        <f>B34+B35</f>
        <v>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6"/>
  <sheetViews>
    <sheetView showZeros="0" workbookViewId="0">
      <selection activeCell="J28" sqref="J2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6"/>
      <c r="D1" s="137"/>
      <c r="E1" s="137"/>
      <c r="F1" s="137"/>
      <c r="G1" s="137"/>
      <c r="H1" s="70"/>
      <c r="I1" s="70"/>
      <c r="J1" s="70"/>
      <c r="K1" s="70"/>
      <c r="L1" s="70"/>
      <c r="M1" s="70"/>
      <c r="N1" s="2"/>
      <c r="O1" s="2"/>
      <c r="P1" s="2"/>
      <c r="Q1" s="70"/>
      <c r="U1" s="136"/>
      <c r="W1" s="33" t="s">
        <v>240</v>
      </c>
    </row>
    <row r="2" ht="39.75" customHeight="1" spans="1:23">
      <c r="A2" s="138" t="str">
        <f>"2025"&amp;"年部门基本支出预算表"</f>
        <v>2025年部门基本支出预算表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"/>
      <c r="O2" s="5"/>
      <c r="P2" s="5"/>
      <c r="Q2" s="73"/>
      <c r="R2" s="73"/>
      <c r="S2" s="73"/>
      <c r="T2" s="73"/>
      <c r="U2" s="73"/>
      <c r="V2" s="73"/>
      <c r="W2" s="73"/>
    </row>
    <row r="3" ht="18.75" customHeight="1" spans="1:23">
      <c r="A3" s="6" t="str">
        <f>"单位名称："&amp;"双江拉祜族佤族布朗族傣族自治县工业商务和科技信息化局"</f>
        <v>单位名称：双江拉祜族佤族布朗族傣族自治县工业商务和科技信息化局</v>
      </c>
      <c r="B3" s="139"/>
      <c r="C3" s="139"/>
      <c r="D3" s="139"/>
      <c r="E3" s="139"/>
      <c r="F3" s="139"/>
      <c r="G3" s="139"/>
      <c r="H3" s="75"/>
      <c r="I3" s="75"/>
      <c r="J3" s="75"/>
      <c r="K3" s="75"/>
      <c r="L3" s="75"/>
      <c r="M3" s="75"/>
      <c r="N3" s="8"/>
      <c r="O3" s="8"/>
      <c r="P3" s="8"/>
      <c r="Q3" s="75"/>
      <c r="U3" s="136"/>
      <c r="W3" s="33" t="s">
        <v>228</v>
      </c>
    </row>
    <row r="4" ht="18.75" customHeight="1" spans="1:23">
      <c r="A4" s="9" t="s">
        <v>241</v>
      </c>
      <c r="B4" s="9" t="s">
        <v>242</v>
      </c>
      <c r="C4" s="9" t="s">
        <v>243</v>
      </c>
      <c r="D4" s="9" t="s">
        <v>244</v>
      </c>
      <c r="E4" s="9" t="s">
        <v>245</v>
      </c>
      <c r="F4" s="9" t="s">
        <v>246</v>
      </c>
      <c r="G4" s="9" t="s">
        <v>247</v>
      </c>
      <c r="H4" s="140" t="s">
        <v>248</v>
      </c>
      <c r="I4" s="92" t="s">
        <v>248</v>
      </c>
      <c r="J4" s="92"/>
      <c r="K4" s="92"/>
      <c r="L4" s="92"/>
      <c r="M4" s="92"/>
      <c r="N4" s="12"/>
      <c r="O4" s="12"/>
      <c r="P4" s="12"/>
      <c r="Q4" s="78" t="s">
        <v>62</v>
      </c>
      <c r="R4" s="92" t="s">
        <v>78</v>
      </c>
      <c r="S4" s="92"/>
      <c r="T4" s="92"/>
      <c r="U4" s="92"/>
      <c r="V4" s="92"/>
      <c r="W4" s="143"/>
    </row>
    <row r="5" ht="18.75" customHeight="1" spans="1:23">
      <c r="A5" s="14"/>
      <c r="B5" s="135"/>
      <c r="C5" s="14"/>
      <c r="D5" s="14"/>
      <c r="E5" s="14"/>
      <c r="F5" s="14"/>
      <c r="G5" s="14"/>
      <c r="H5" s="110" t="s">
        <v>249</v>
      </c>
      <c r="I5" s="140" t="s">
        <v>59</v>
      </c>
      <c r="J5" s="92"/>
      <c r="K5" s="92"/>
      <c r="L5" s="92"/>
      <c r="M5" s="143"/>
      <c r="N5" s="11" t="s">
        <v>250</v>
      </c>
      <c r="O5" s="12"/>
      <c r="P5" s="13"/>
      <c r="Q5" s="9" t="s">
        <v>62</v>
      </c>
      <c r="R5" s="140" t="s">
        <v>78</v>
      </c>
      <c r="S5" s="78" t="s">
        <v>65</v>
      </c>
      <c r="T5" s="92" t="s">
        <v>78</v>
      </c>
      <c r="U5" s="78" t="s">
        <v>67</v>
      </c>
      <c r="V5" s="78" t="s">
        <v>68</v>
      </c>
      <c r="W5" s="145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44" t="s">
        <v>251</v>
      </c>
      <c r="J6" s="9" t="s">
        <v>252</v>
      </c>
      <c r="K6" s="9" t="s">
        <v>253</v>
      </c>
      <c r="L6" s="9" t="s">
        <v>254</v>
      </c>
      <c r="M6" s="9" t="s">
        <v>255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256</v>
      </c>
      <c r="U6" s="9" t="s">
        <v>67</v>
      </c>
      <c r="V6" s="9" t="s">
        <v>68</v>
      </c>
      <c r="W6" s="9" t="s">
        <v>69</v>
      </c>
    </row>
    <row r="7" ht="18.75" customHeight="1" spans="1:23">
      <c r="A7" s="113"/>
      <c r="B7" s="113"/>
      <c r="C7" s="113"/>
      <c r="D7" s="113"/>
      <c r="E7" s="113"/>
      <c r="F7" s="113"/>
      <c r="G7" s="113"/>
      <c r="H7" s="113"/>
      <c r="I7" s="96"/>
      <c r="J7" s="16" t="s">
        <v>257</v>
      </c>
      <c r="K7" s="16" t="s">
        <v>253</v>
      </c>
      <c r="L7" s="16" t="s">
        <v>254</v>
      </c>
      <c r="M7" s="16" t="s">
        <v>255</v>
      </c>
      <c r="N7" s="16" t="s">
        <v>253</v>
      </c>
      <c r="O7" s="16" t="s">
        <v>254</v>
      </c>
      <c r="P7" s="16" t="s">
        <v>255</v>
      </c>
      <c r="Q7" s="16" t="s">
        <v>62</v>
      </c>
      <c r="R7" s="16" t="s">
        <v>58</v>
      </c>
      <c r="S7" s="16" t="s">
        <v>65</v>
      </c>
      <c r="T7" s="16" t="s">
        <v>256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</row>
    <row r="9" ht="18.75" customHeight="1" spans="1:23">
      <c r="A9" s="142" t="s">
        <v>71</v>
      </c>
      <c r="B9" s="142"/>
      <c r="C9" s="142"/>
      <c r="D9" s="142"/>
      <c r="E9" s="142"/>
      <c r="F9" s="142"/>
      <c r="G9" s="142"/>
      <c r="H9" s="23">
        <v>6028672.37</v>
      </c>
      <c r="I9" s="23">
        <v>6028672.37</v>
      </c>
      <c r="J9" s="23"/>
      <c r="K9" s="23"/>
      <c r="L9" s="23">
        <v>6028672.37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2"/>
      <c r="B10" s="20" t="s">
        <v>258</v>
      </c>
      <c r="C10" s="20" t="s">
        <v>259</v>
      </c>
      <c r="D10" s="20" t="s">
        <v>88</v>
      </c>
      <c r="E10" s="20" t="s">
        <v>89</v>
      </c>
      <c r="F10" s="20" t="s">
        <v>260</v>
      </c>
      <c r="G10" s="20" t="s">
        <v>261</v>
      </c>
      <c r="H10" s="23">
        <v>955236</v>
      </c>
      <c r="I10" s="23">
        <v>955236</v>
      </c>
      <c r="J10" s="23"/>
      <c r="K10" s="23"/>
      <c r="L10" s="23">
        <v>955236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262</v>
      </c>
      <c r="C11" s="20" t="s">
        <v>263</v>
      </c>
      <c r="D11" s="20" t="s">
        <v>92</v>
      </c>
      <c r="E11" s="20" t="s">
        <v>93</v>
      </c>
      <c r="F11" s="20" t="s">
        <v>260</v>
      </c>
      <c r="G11" s="20" t="s">
        <v>261</v>
      </c>
      <c r="H11" s="23">
        <v>330336</v>
      </c>
      <c r="I11" s="23">
        <v>330336</v>
      </c>
      <c r="J11" s="23"/>
      <c r="K11" s="23"/>
      <c r="L11" s="23">
        <v>330336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258</v>
      </c>
      <c r="C12" s="20" t="s">
        <v>259</v>
      </c>
      <c r="D12" s="20" t="s">
        <v>88</v>
      </c>
      <c r="E12" s="20" t="s">
        <v>89</v>
      </c>
      <c r="F12" s="20" t="s">
        <v>264</v>
      </c>
      <c r="G12" s="20" t="s">
        <v>265</v>
      </c>
      <c r="H12" s="23">
        <v>1252548</v>
      </c>
      <c r="I12" s="23">
        <v>1252548</v>
      </c>
      <c r="J12" s="23"/>
      <c r="K12" s="23"/>
      <c r="L12" s="23">
        <v>1252548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262</v>
      </c>
      <c r="C13" s="20" t="s">
        <v>263</v>
      </c>
      <c r="D13" s="20" t="s">
        <v>92</v>
      </c>
      <c r="E13" s="20" t="s">
        <v>93</v>
      </c>
      <c r="F13" s="20" t="s">
        <v>264</v>
      </c>
      <c r="G13" s="20" t="s">
        <v>265</v>
      </c>
      <c r="H13" s="23">
        <v>59100</v>
      </c>
      <c r="I13" s="23">
        <v>59100</v>
      </c>
      <c r="J13" s="23"/>
      <c r="K13" s="23"/>
      <c r="L13" s="23">
        <v>59100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266</v>
      </c>
      <c r="C14" s="20" t="s">
        <v>267</v>
      </c>
      <c r="D14" s="20" t="s">
        <v>88</v>
      </c>
      <c r="E14" s="20" t="s">
        <v>89</v>
      </c>
      <c r="F14" s="20" t="s">
        <v>268</v>
      </c>
      <c r="G14" s="20" t="s">
        <v>269</v>
      </c>
      <c r="H14" s="23">
        <v>384480</v>
      </c>
      <c r="I14" s="23">
        <v>384480</v>
      </c>
      <c r="J14" s="23"/>
      <c r="K14" s="23"/>
      <c r="L14" s="23">
        <v>384480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258</v>
      </c>
      <c r="C15" s="20" t="s">
        <v>259</v>
      </c>
      <c r="D15" s="20" t="s">
        <v>88</v>
      </c>
      <c r="E15" s="20" t="s">
        <v>89</v>
      </c>
      <c r="F15" s="20" t="s">
        <v>268</v>
      </c>
      <c r="G15" s="20" t="s">
        <v>269</v>
      </c>
      <c r="H15" s="23">
        <v>79603</v>
      </c>
      <c r="I15" s="23">
        <v>79603</v>
      </c>
      <c r="J15" s="23"/>
      <c r="K15" s="23"/>
      <c r="L15" s="23">
        <v>79603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262</v>
      </c>
      <c r="C16" s="20" t="s">
        <v>263</v>
      </c>
      <c r="D16" s="20" t="s">
        <v>92</v>
      </c>
      <c r="E16" s="20" t="s">
        <v>93</v>
      </c>
      <c r="F16" s="20" t="s">
        <v>270</v>
      </c>
      <c r="G16" s="20" t="s">
        <v>271</v>
      </c>
      <c r="H16" s="23">
        <v>199692</v>
      </c>
      <c r="I16" s="23">
        <v>199692</v>
      </c>
      <c r="J16" s="23"/>
      <c r="K16" s="23"/>
      <c r="L16" s="23">
        <v>199692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262</v>
      </c>
      <c r="C17" s="20" t="s">
        <v>263</v>
      </c>
      <c r="D17" s="20" t="s">
        <v>92</v>
      </c>
      <c r="E17" s="20" t="s">
        <v>93</v>
      </c>
      <c r="F17" s="20" t="s">
        <v>270</v>
      </c>
      <c r="G17" s="20" t="s">
        <v>271</v>
      </c>
      <c r="H17" s="23">
        <v>93780</v>
      </c>
      <c r="I17" s="23">
        <v>93780</v>
      </c>
      <c r="J17" s="23"/>
      <c r="K17" s="23"/>
      <c r="L17" s="23">
        <v>93780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272</v>
      </c>
      <c r="C18" s="20" t="s">
        <v>273</v>
      </c>
      <c r="D18" s="20" t="s">
        <v>92</v>
      </c>
      <c r="E18" s="20" t="s">
        <v>93</v>
      </c>
      <c r="F18" s="20" t="s">
        <v>270</v>
      </c>
      <c r="G18" s="20" t="s">
        <v>271</v>
      </c>
      <c r="H18" s="23">
        <v>126000</v>
      </c>
      <c r="I18" s="23">
        <v>126000</v>
      </c>
      <c r="J18" s="23"/>
      <c r="K18" s="23"/>
      <c r="L18" s="23">
        <v>126000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274</v>
      </c>
      <c r="C19" s="20" t="s">
        <v>275</v>
      </c>
      <c r="D19" s="20" t="s">
        <v>117</v>
      </c>
      <c r="E19" s="20" t="s">
        <v>118</v>
      </c>
      <c r="F19" s="20" t="s">
        <v>276</v>
      </c>
      <c r="G19" s="20" t="s">
        <v>277</v>
      </c>
      <c r="H19" s="23">
        <v>499276</v>
      </c>
      <c r="I19" s="23">
        <v>499276</v>
      </c>
      <c r="J19" s="23"/>
      <c r="K19" s="23"/>
      <c r="L19" s="23">
        <v>499276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274</v>
      </c>
      <c r="C20" s="20" t="s">
        <v>275</v>
      </c>
      <c r="D20" s="20" t="s">
        <v>119</v>
      </c>
      <c r="E20" s="20" t="s">
        <v>120</v>
      </c>
      <c r="F20" s="20" t="s">
        <v>278</v>
      </c>
      <c r="G20" s="20" t="s">
        <v>279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274</v>
      </c>
      <c r="C21" s="20" t="s">
        <v>275</v>
      </c>
      <c r="D21" s="20" t="s">
        <v>142</v>
      </c>
      <c r="E21" s="20" t="s">
        <v>143</v>
      </c>
      <c r="F21" s="20" t="s">
        <v>280</v>
      </c>
      <c r="G21" s="20" t="s">
        <v>281</v>
      </c>
      <c r="H21" s="23">
        <v>48486.47</v>
      </c>
      <c r="I21" s="23">
        <v>48486.47</v>
      </c>
      <c r="J21" s="23"/>
      <c r="K21" s="23"/>
      <c r="L21" s="23">
        <v>48486.47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0" t="s">
        <v>274</v>
      </c>
      <c r="C22" s="20" t="s">
        <v>275</v>
      </c>
      <c r="D22" s="20" t="s">
        <v>140</v>
      </c>
      <c r="E22" s="20" t="s">
        <v>141</v>
      </c>
      <c r="F22" s="20" t="s">
        <v>280</v>
      </c>
      <c r="G22" s="20" t="s">
        <v>281</v>
      </c>
      <c r="H22" s="23">
        <v>145769.18</v>
      </c>
      <c r="I22" s="23">
        <v>145769.18</v>
      </c>
      <c r="J22" s="23"/>
      <c r="K22" s="23"/>
      <c r="L22" s="23">
        <v>145769.18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274</v>
      </c>
      <c r="C23" s="20" t="s">
        <v>275</v>
      </c>
      <c r="D23" s="20" t="s">
        <v>144</v>
      </c>
      <c r="E23" s="20" t="s">
        <v>282</v>
      </c>
      <c r="F23" s="20" t="s">
        <v>283</v>
      </c>
      <c r="G23" s="20" t="s">
        <v>284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0" t="s">
        <v>274</v>
      </c>
      <c r="C24" s="20" t="s">
        <v>275</v>
      </c>
      <c r="D24" s="20" t="s">
        <v>131</v>
      </c>
      <c r="E24" s="20" t="s">
        <v>130</v>
      </c>
      <c r="F24" s="20" t="s">
        <v>285</v>
      </c>
      <c r="G24" s="20" t="s">
        <v>286</v>
      </c>
      <c r="H24" s="23">
        <v>6135.37</v>
      </c>
      <c r="I24" s="23">
        <v>6135.37</v>
      </c>
      <c r="J24" s="23"/>
      <c r="K24" s="23"/>
      <c r="L24" s="23">
        <v>6135.37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0" t="s">
        <v>274</v>
      </c>
      <c r="C25" s="20" t="s">
        <v>275</v>
      </c>
      <c r="D25" s="20" t="s">
        <v>145</v>
      </c>
      <c r="E25" s="20" t="s">
        <v>146</v>
      </c>
      <c r="F25" s="20" t="s">
        <v>285</v>
      </c>
      <c r="G25" s="20" t="s">
        <v>286</v>
      </c>
      <c r="H25" s="23">
        <v>6384</v>
      </c>
      <c r="I25" s="23">
        <v>6384</v>
      </c>
      <c r="J25" s="23"/>
      <c r="K25" s="23"/>
      <c r="L25" s="23">
        <v>6384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0" t="s">
        <v>274</v>
      </c>
      <c r="C26" s="20" t="s">
        <v>275</v>
      </c>
      <c r="D26" s="20" t="s">
        <v>145</v>
      </c>
      <c r="E26" s="20" t="s">
        <v>146</v>
      </c>
      <c r="F26" s="20" t="s">
        <v>285</v>
      </c>
      <c r="G26" s="20" t="s">
        <v>286</v>
      </c>
      <c r="H26" s="23">
        <v>5544</v>
      </c>
      <c r="I26" s="23">
        <v>5544</v>
      </c>
      <c r="J26" s="23"/>
      <c r="K26" s="23"/>
      <c r="L26" s="23">
        <v>5544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0" t="s">
        <v>274</v>
      </c>
      <c r="C27" s="20" t="s">
        <v>275</v>
      </c>
      <c r="D27" s="20" t="s">
        <v>145</v>
      </c>
      <c r="E27" s="20" t="s">
        <v>146</v>
      </c>
      <c r="F27" s="20" t="s">
        <v>285</v>
      </c>
      <c r="G27" s="20" t="s">
        <v>286</v>
      </c>
      <c r="H27" s="23">
        <v>5471.99</v>
      </c>
      <c r="I27" s="23">
        <v>5471.99</v>
      </c>
      <c r="J27" s="23"/>
      <c r="K27" s="23"/>
      <c r="L27" s="23">
        <v>5471.99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0" t="s">
        <v>287</v>
      </c>
      <c r="C28" s="20" t="s">
        <v>178</v>
      </c>
      <c r="D28" s="20" t="s">
        <v>177</v>
      </c>
      <c r="E28" s="20" t="s">
        <v>178</v>
      </c>
      <c r="F28" s="20" t="s">
        <v>288</v>
      </c>
      <c r="G28" s="20" t="s">
        <v>178</v>
      </c>
      <c r="H28" s="23">
        <v>374457</v>
      </c>
      <c r="I28" s="23">
        <v>374457</v>
      </c>
      <c r="J28" s="23"/>
      <c r="K28" s="23"/>
      <c r="L28" s="23">
        <v>374457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0" t="s">
        <v>289</v>
      </c>
      <c r="C29" s="20" t="s">
        <v>290</v>
      </c>
      <c r="D29" s="20" t="s">
        <v>88</v>
      </c>
      <c r="E29" s="20" t="s">
        <v>89</v>
      </c>
      <c r="F29" s="20" t="s">
        <v>291</v>
      </c>
      <c r="G29" s="20" t="s">
        <v>292</v>
      </c>
      <c r="H29" s="23">
        <v>342000</v>
      </c>
      <c r="I29" s="23">
        <v>342000</v>
      </c>
      <c r="J29" s="23"/>
      <c r="K29" s="23"/>
      <c r="L29" s="23">
        <v>342000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0" t="s">
        <v>289</v>
      </c>
      <c r="C30" s="20" t="s">
        <v>290</v>
      </c>
      <c r="D30" s="20" t="s">
        <v>88</v>
      </c>
      <c r="E30" s="20" t="s">
        <v>89</v>
      </c>
      <c r="F30" s="20" t="s">
        <v>291</v>
      </c>
      <c r="G30" s="20" t="s">
        <v>292</v>
      </c>
      <c r="H30" s="23">
        <v>160800</v>
      </c>
      <c r="I30" s="23">
        <v>160800</v>
      </c>
      <c r="J30" s="23"/>
      <c r="K30" s="23"/>
      <c r="L30" s="23">
        <v>160800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0" t="s">
        <v>293</v>
      </c>
      <c r="C31" s="20" t="s">
        <v>233</v>
      </c>
      <c r="D31" s="20" t="s">
        <v>88</v>
      </c>
      <c r="E31" s="20" t="s">
        <v>89</v>
      </c>
      <c r="F31" s="20" t="s">
        <v>294</v>
      </c>
      <c r="G31" s="20" t="s">
        <v>233</v>
      </c>
      <c r="H31" s="23">
        <v>20000</v>
      </c>
      <c r="I31" s="23">
        <v>20000</v>
      </c>
      <c r="J31" s="23"/>
      <c r="K31" s="23"/>
      <c r="L31" s="23">
        <v>20000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0" t="s">
        <v>295</v>
      </c>
      <c r="C32" s="20" t="s">
        <v>296</v>
      </c>
      <c r="D32" s="20" t="s">
        <v>88</v>
      </c>
      <c r="E32" s="20" t="s">
        <v>89</v>
      </c>
      <c r="F32" s="20" t="s">
        <v>297</v>
      </c>
      <c r="G32" s="20" t="s">
        <v>298</v>
      </c>
      <c r="H32" s="23">
        <v>10000</v>
      </c>
      <c r="I32" s="23">
        <v>10000</v>
      </c>
      <c r="J32" s="23"/>
      <c r="K32" s="23"/>
      <c r="L32" s="23">
        <v>10000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0" t="s">
        <v>295</v>
      </c>
      <c r="C33" s="20" t="s">
        <v>296</v>
      </c>
      <c r="D33" s="20" t="s">
        <v>88</v>
      </c>
      <c r="E33" s="20" t="s">
        <v>89</v>
      </c>
      <c r="F33" s="20" t="s">
        <v>299</v>
      </c>
      <c r="G33" s="20" t="s">
        <v>300</v>
      </c>
      <c r="H33" s="23">
        <v>61140</v>
      </c>
      <c r="I33" s="23">
        <v>61140</v>
      </c>
      <c r="J33" s="23"/>
      <c r="K33" s="23"/>
      <c r="L33" s="23">
        <v>61140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0" t="s">
        <v>295</v>
      </c>
      <c r="C34" s="20" t="s">
        <v>296</v>
      </c>
      <c r="D34" s="20" t="s">
        <v>92</v>
      </c>
      <c r="E34" s="20" t="s">
        <v>93</v>
      </c>
      <c r="F34" s="20" t="s">
        <v>299</v>
      </c>
      <c r="G34" s="20" t="s">
        <v>300</v>
      </c>
      <c r="H34" s="23">
        <v>30000</v>
      </c>
      <c r="I34" s="23">
        <v>30000</v>
      </c>
      <c r="J34" s="23"/>
      <c r="K34" s="23"/>
      <c r="L34" s="23">
        <v>30000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0" t="s">
        <v>295</v>
      </c>
      <c r="C35" s="20" t="s">
        <v>296</v>
      </c>
      <c r="D35" s="20" t="s">
        <v>92</v>
      </c>
      <c r="E35" s="20" t="s">
        <v>93</v>
      </c>
      <c r="F35" s="20" t="s">
        <v>297</v>
      </c>
      <c r="G35" s="20" t="s">
        <v>298</v>
      </c>
      <c r="H35" s="23">
        <v>380</v>
      </c>
      <c r="I35" s="23">
        <v>380</v>
      </c>
      <c r="J35" s="23"/>
      <c r="K35" s="23"/>
      <c r="L35" s="23">
        <v>380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0" t="s">
        <v>301</v>
      </c>
      <c r="C36" s="20" t="s">
        <v>302</v>
      </c>
      <c r="D36" s="20" t="s">
        <v>115</v>
      </c>
      <c r="E36" s="20" t="s">
        <v>116</v>
      </c>
      <c r="F36" s="20" t="s">
        <v>303</v>
      </c>
      <c r="G36" s="20" t="s">
        <v>304</v>
      </c>
      <c r="H36" s="23">
        <v>8800</v>
      </c>
      <c r="I36" s="23">
        <v>8800</v>
      </c>
      <c r="J36" s="23"/>
      <c r="K36" s="23"/>
      <c r="L36" s="23">
        <v>8800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0" t="s">
        <v>305</v>
      </c>
      <c r="C37" s="20" t="s">
        <v>306</v>
      </c>
      <c r="D37" s="20" t="s">
        <v>88</v>
      </c>
      <c r="E37" s="20" t="s">
        <v>89</v>
      </c>
      <c r="F37" s="20" t="s">
        <v>307</v>
      </c>
      <c r="G37" s="20" t="s">
        <v>306</v>
      </c>
      <c r="H37" s="23">
        <v>19104.72</v>
      </c>
      <c r="I37" s="23">
        <v>19104.72</v>
      </c>
      <c r="J37" s="23"/>
      <c r="K37" s="23"/>
      <c r="L37" s="23">
        <v>19104.72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0">
        <f>B34+B35</f>
        <v>1.06185042e+21</v>
      </c>
      <c r="C38" s="20" t="s">
        <v>306</v>
      </c>
      <c r="D38" s="20" t="s">
        <v>92</v>
      </c>
      <c r="E38" s="20" t="s">
        <v>93</v>
      </c>
      <c r="F38" s="20" t="s">
        <v>307</v>
      </c>
      <c r="G38" s="20" t="s">
        <v>306</v>
      </c>
      <c r="H38" s="23">
        <v>6606.72</v>
      </c>
      <c r="I38" s="23">
        <v>6606.72</v>
      </c>
      <c r="J38" s="23"/>
      <c r="K38" s="23"/>
      <c r="L38" s="23">
        <v>6606.72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0" t="s">
        <v>308</v>
      </c>
      <c r="C39" s="20" t="s">
        <v>309</v>
      </c>
      <c r="D39" s="20" t="s">
        <v>88</v>
      </c>
      <c r="E39" s="20" t="s">
        <v>89</v>
      </c>
      <c r="F39" s="20" t="s">
        <v>310</v>
      </c>
      <c r="G39" s="20" t="s">
        <v>309</v>
      </c>
      <c r="H39" s="23">
        <v>17000</v>
      </c>
      <c r="I39" s="23">
        <v>17000</v>
      </c>
      <c r="J39" s="23"/>
      <c r="K39" s="23"/>
      <c r="L39" s="23">
        <v>17000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0" t="s">
        <v>311</v>
      </c>
      <c r="C40" s="20" t="s">
        <v>312</v>
      </c>
      <c r="D40" s="20" t="s">
        <v>88</v>
      </c>
      <c r="E40" s="20" t="s">
        <v>89</v>
      </c>
      <c r="F40" s="20" t="s">
        <v>313</v>
      </c>
      <c r="G40" s="20" t="s">
        <v>314</v>
      </c>
      <c r="H40" s="23">
        <v>186600</v>
      </c>
      <c r="I40" s="23">
        <v>186600</v>
      </c>
      <c r="J40" s="23"/>
      <c r="K40" s="23"/>
      <c r="L40" s="23">
        <v>186600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4"/>
      <c r="B41" s="20" t="s">
        <v>315</v>
      </c>
      <c r="C41" s="20" t="s">
        <v>316</v>
      </c>
      <c r="D41" s="20" t="s">
        <v>127</v>
      </c>
      <c r="E41" s="20" t="s">
        <v>128</v>
      </c>
      <c r="F41" s="20" t="s">
        <v>303</v>
      </c>
      <c r="G41" s="20" t="s">
        <v>304</v>
      </c>
      <c r="H41" s="23">
        <v>39981.92</v>
      </c>
      <c r="I41" s="23">
        <v>39981.92</v>
      </c>
      <c r="J41" s="23"/>
      <c r="K41" s="23"/>
      <c r="L41" s="23">
        <v>39981.92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4"/>
      <c r="B42" s="20" t="s">
        <v>317</v>
      </c>
      <c r="C42" s="20" t="s">
        <v>318</v>
      </c>
      <c r="D42" s="20" t="s">
        <v>115</v>
      </c>
      <c r="E42" s="20" t="s">
        <v>116</v>
      </c>
      <c r="F42" s="20" t="s">
        <v>319</v>
      </c>
      <c r="G42" s="20" t="s">
        <v>320</v>
      </c>
      <c r="H42" s="23">
        <v>528000</v>
      </c>
      <c r="I42" s="23">
        <v>528000</v>
      </c>
      <c r="J42" s="23"/>
      <c r="K42" s="23"/>
      <c r="L42" s="23">
        <v>528000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4"/>
      <c r="B43" s="20" t="s">
        <v>317</v>
      </c>
      <c r="C43" s="20" t="s">
        <v>318</v>
      </c>
      <c r="D43" s="20" t="s">
        <v>115</v>
      </c>
      <c r="E43" s="20" t="s">
        <v>116</v>
      </c>
      <c r="F43" s="20" t="s">
        <v>319</v>
      </c>
      <c r="G43" s="20" t="s">
        <v>320</v>
      </c>
      <c r="H43" s="23">
        <v>600</v>
      </c>
      <c r="I43" s="23">
        <v>600</v>
      </c>
      <c r="J43" s="23"/>
      <c r="K43" s="23"/>
      <c r="L43" s="23">
        <v>600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4"/>
      <c r="B44" s="20" t="s">
        <v>321</v>
      </c>
      <c r="C44" s="20" t="s">
        <v>322</v>
      </c>
      <c r="D44" s="20" t="s">
        <v>123</v>
      </c>
      <c r="E44" s="20" t="s">
        <v>124</v>
      </c>
      <c r="F44" s="20" t="s">
        <v>323</v>
      </c>
      <c r="G44" s="20" t="s">
        <v>324</v>
      </c>
      <c r="H44" s="23">
        <v>7360</v>
      </c>
      <c r="I44" s="23">
        <v>7360</v>
      </c>
      <c r="J44" s="23"/>
      <c r="K44" s="23"/>
      <c r="L44" s="23">
        <v>7360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4"/>
      <c r="B45" s="20" t="s">
        <v>321</v>
      </c>
      <c r="C45" s="20" t="s">
        <v>322</v>
      </c>
      <c r="D45" s="20" t="s">
        <v>123</v>
      </c>
      <c r="E45" s="20" t="s">
        <v>124</v>
      </c>
      <c r="F45" s="20" t="s">
        <v>323</v>
      </c>
      <c r="G45" s="20" t="s">
        <v>324</v>
      </c>
      <c r="H45" s="23">
        <v>18000</v>
      </c>
      <c r="I45" s="23">
        <v>18000</v>
      </c>
      <c r="J45" s="23"/>
      <c r="K45" s="23"/>
      <c r="L45" s="23">
        <v>18000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2" t="s">
        <v>56</v>
      </c>
      <c r="B46" s="22"/>
      <c r="C46" s="22"/>
      <c r="D46" s="22"/>
      <c r="E46" s="22"/>
      <c r="F46" s="22"/>
      <c r="G46" s="22"/>
      <c r="H46" s="23">
        <v>6028672.37</v>
      </c>
      <c r="I46" s="23">
        <v>6028672.37</v>
      </c>
      <c r="J46" s="23"/>
      <c r="K46" s="23"/>
      <c r="L46" s="23">
        <v>6028672.37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7"/>
  <sheetViews>
    <sheetView showZeros="0" workbookViewId="0">
      <selection activeCell="L27" sqref="L27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9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9"/>
      <c r="W1" s="34" t="s">
        <v>325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"单位名称："&amp;"双江拉祜族佤族布朗族傣族自治县工业商务和科技信息化局"</f>
        <v>单位名称：双江拉祜族佤族布朗族傣族自治县工业商务和科技信息化局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9"/>
      <c r="W3" s="34" t="s">
        <v>228</v>
      </c>
    </row>
    <row r="4" ht="18.75" customHeight="1" spans="1:23">
      <c r="A4" s="9" t="s">
        <v>326</v>
      </c>
      <c r="B4" s="10" t="s">
        <v>242</v>
      </c>
      <c r="C4" s="9" t="s">
        <v>243</v>
      </c>
      <c r="D4" s="9" t="s">
        <v>327</v>
      </c>
      <c r="E4" s="10" t="s">
        <v>244</v>
      </c>
      <c r="F4" s="10" t="s">
        <v>245</v>
      </c>
      <c r="G4" s="10" t="s">
        <v>328</v>
      </c>
      <c r="H4" s="10" t="s">
        <v>329</v>
      </c>
      <c r="I4" s="26" t="s">
        <v>56</v>
      </c>
      <c r="J4" s="11" t="s">
        <v>330</v>
      </c>
      <c r="K4" s="12"/>
      <c r="L4" s="12"/>
      <c r="M4" s="13"/>
      <c r="N4" s="11" t="s">
        <v>250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32" t="s">
        <v>59</v>
      </c>
      <c r="K5" s="133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256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34" t="s">
        <v>58</v>
      </c>
      <c r="K6" s="97"/>
      <c r="L6" s="27"/>
      <c r="M6" s="27"/>
      <c r="N6" s="27"/>
      <c r="O6" s="27"/>
      <c r="P6" s="27"/>
      <c r="Q6" s="27"/>
      <c r="R6" s="27"/>
      <c r="S6" s="135"/>
      <c r="T6" s="135"/>
      <c r="U6" s="135"/>
      <c r="V6" s="135"/>
      <c r="W6" s="135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2" t="s">
        <v>58</v>
      </c>
      <c r="K7" s="42" t="s">
        <v>331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18.75" customHeight="1" spans="1:23">
      <c r="A9" s="20"/>
      <c r="B9" s="20"/>
      <c r="C9" s="20" t="s">
        <v>332</v>
      </c>
      <c r="D9" s="20"/>
      <c r="E9" s="20"/>
      <c r="F9" s="20"/>
      <c r="G9" s="20"/>
      <c r="H9" s="20"/>
      <c r="I9" s="23">
        <v>1120000</v>
      </c>
      <c r="J9" s="23"/>
      <c r="K9" s="23"/>
      <c r="L9" s="23"/>
      <c r="M9" s="23"/>
      <c r="N9" s="23">
        <v>1120000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333</v>
      </c>
      <c r="B10" s="29" t="s">
        <v>334</v>
      </c>
      <c r="C10" s="29" t="s">
        <v>332</v>
      </c>
      <c r="D10" s="29" t="s">
        <v>71</v>
      </c>
      <c r="E10" s="29" t="s">
        <v>106</v>
      </c>
      <c r="F10" s="29" t="s">
        <v>107</v>
      </c>
      <c r="G10" s="29" t="s">
        <v>335</v>
      </c>
      <c r="H10" s="29" t="s">
        <v>336</v>
      </c>
      <c r="I10" s="23">
        <v>1120000</v>
      </c>
      <c r="J10" s="23"/>
      <c r="K10" s="23"/>
      <c r="L10" s="23"/>
      <c r="M10" s="23"/>
      <c r="N10" s="23">
        <v>1120000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0" t="s">
        <v>337</v>
      </c>
      <c r="D11" s="24"/>
      <c r="E11" s="24"/>
      <c r="F11" s="24"/>
      <c r="G11" s="24"/>
      <c r="H11" s="24"/>
      <c r="I11" s="23">
        <v>5929.19</v>
      </c>
      <c r="J11" s="23"/>
      <c r="K11" s="23"/>
      <c r="L11" s="23"/>
      <c r="M11" s="23"/>
      <c r="N11" s="23">
        <v>5929.19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9" t="s">
        <v>333</v>
      </c>
      <c r="B12" s="29" t="s">
        <v>338</v>
      </c>
      <c r="C12" s="29" t="s">
        <v>337</v>
      </c>
      <c r="D12" s="29" t="s">
        <v>71</v>
      </c>
      <c r="E12" s="29" t="s">
        <v>153</v>
      </c>
      <c r="F12" s="29" t="s">
        <v>154</v>
      </c>
      <c r="G12" s="29" t="s">
        <v>299</v>
      </c>
      <c r="H12" s="29" t="s">
        <v>300</v>
      </c>
      <c r="I12" s="23">
        <v>5929.19</v>
      </c>
      <c r="J12" s="23"/>
      <c r="K12" s="23"/>
      <c r="L12" s="23"/>
      <c r="M12" s="23"/>
      <c r="N12" s="23">
        <v>5929.19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0" t="s">
        <v>339</v>
      </c>
      <c r="D13" s="24"/>
      <c r="E13" s="24"/>
      <c r="F13" s="24"/>
      <c r="G13" s="24"/>
      <c r="H13" s="24"/>
      <c r="I13" s="23">
        <v>12000</v>
      </c>
      <c r="J13" s="23">
        <v>12000</v>
      </c>
      <c r="K13" s="23">
        <v>12000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9" t="s">
        <v>333</v>
      </c>
      <c r="B14" s="29" t="s">
        <v>340</v>
      </c>
      <c r="C14" s="29" t="s">
        <v>339</v>
      </c>
      <c r="D14" s="29" t="s">
        <v>71</v>
      </c>
      <c r="E14" s="29" t="s">
        <v>151</v>
      </c>
      <c r="F14" s="29" t="s">
        <v>152</v>
      </c>
      <c r="G14" s="29" t="s">
        <v>341</v>
      </c>
      <c r="H14" s="29" t="s">
        <v>342</v>
      </c>
      <c r="I14" s="23">
        <v>12000</v>
      </c>
      <c r="J14" s="23">
        <v>12000</v>
      </c>
      <c r="K14" s="23">
        <v>12000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0" t="s">
        <v>343</v>
      </c>
      <c r="D15" s="24"/>
      <c r="E15" s="24"/>
      <c r="F15" s="24"/>
      <c r="G15" s="24"/>
      <c r="H15" s="24"/>
      <c r="I15" s="23">
        <v>300000</v>
      </c>
      <c r="J15" s="23">
        <v>300000</v>
      </c>
      <c r="K15" s="23">
        <v>300000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9" t="s">
        <v>333</v>
      </c>
      <c r="B16" s="29" t="s">
        <v>344</v>
      </c>
      <c r="C16" s="29" t="s">
        <v>343</v>
      </c>
      <c r="D16" s="29" t="s">
        <v>71</v>
      </c>
      <c r="E16" s="29" t="s">
        <v>90</v>
      </c>
      <c r="F16" s="29" t="s">
        <v>91</v>
      </c>
      <c r="G16" s="29" t="s">
        <v>299</v>
      </c>
      <c r="H16" s="29" t="s">
        <v>300</v>
      </c>
      <c r="I16" s="23">
        <v>300000</v>
      </c>
      <c r="J16" s="23">
        <v>300000</v>
      </c>
      <c r="K16" s="23">
        <v>300000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0" t="s">
        <v>345</v>
      </c>
      <c r="D17" s="24"/>
      <c r="E17" s="24"/>
      <c r="F17" s="24"/>
      <c r="G17" s="24"/>
      <c r="H17" s="24"/>
      <c r="I17" s="23">
        <v>400000</v>
      </c>
      <c r="J17" s="23">
        <v>400000</v>
      </c>
      <c r="K17" s="23">
        <v>400000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9" t="s">
        <v>333</v>
      </c>
      <c r="B18" s="29" t="s">
        <v>346</v>
      </c>
      <c r="C18" s="29" t="s">
        <v>345</v>
      </c>
      <c r="D18" s="29" t="s">
        <v>71</v>
      </c>
      <c r="E18" s="29" t="s">
        <v>100</v>
      </c>
      <c r="F18" s="29" t="s">
        <v>101</v>
      </c>
      <c r="G18" s="29" t="s">
        <v>335</v>
      </c>
      <c r="H18" s="29" t="s">
        <v>336</v>
      </c>
      <c r="I18" s="23">
        <v>400000</v>
      </c>
      <c r="J18" s="23">
        <v>400000</v>
      </c>
      <c r="K18" s="23">
        <v>400000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4"/>
      <c r="C19" s="20" t="s">
        <v>347</v>
      </c>
      <c r="D19" s="24"/>
      <c r="E19" s="24"/>
      <c r="F19" s="24"/>
      <c r="G19" s="24"/>
      <c r="H19" s="24"/>
      <c r="I19" s="23">
        <v>500000</v>
      </c>
      <c r="J19" s="23">
        <v>500000</v>
      </c>
      <c r="K19" s="23">
        <v>500000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9" t="s">
        <v>333</v>
      </c>
      <c r="B20" s="29" t="s">
        <v>348</v>
      </c>
      <c r="C20" s="29" t="s">
        <v>347</v>
      </c>
      <c r="D20" s="29" t="s">
        <v>71</v>
      </c>
      <c r="E20" s="29" t="s">
        <v>104</v>
      </c>
      <c r="F20" s="29" t="s">
        <v>105</v>
      </c>
      <c r="G20" s="29" t="s">
        <v>335</v>
      </c>
      <c r="H20" s="29" t="s">
        <v>336</v>
      </c>
      <c r="I20" s="23">
        <v>500000</v>
      </c>
      <c r="J20" s="23">
        <v>500000</v>
      </c>
      <c r="K20" s="23">
        <v>500000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0" t="s">
        <v>349</v>
      </c>
      <c r="D21" s="24"/>
      <c r="E21" s="24"/>
      <c r="F21" s="24"/>
      <c r="G21" s="24"/>
      <c r="H21" s="24"/>
      <c r="I21" s="23">
        <v>400000</v>
      </c>
      <c r="J21" s="23"/>
      <c r="K21" s="23"/>
      <c r="L21" s="23"/>
      <c r="M21" s="23"/>
      <c r="N21" s="23">
        <v>400000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9" t="s">
        <v>333</v>
      </c>
      <c r="B22" s="29" t="s">
        <v>350</v>
      </c>
      <c r="C22" s="29" t="s">
        <v>349</v>
      </c>
      <c r="D22" s="29" t="s">
        <v>71</v>
      </c>
      <c r="E22" s="29" t="s">
        <v>155</v>
      </c>
      <c r="F22" s="29" t="s">
        <v>156</v>
      </c>
      <c r="G22" s="29" t="s">
        <v>335</v>
      </c>
      <c r="H22" s="29" t="s">
        <v>336</v>
      </c>
      <c r="I22" s="23">
        <v>400000</v>
      </c>
      <c r="J22" s="23"/>
      <c r="K22" s="23"/>
      <c r="L22" s="23"/>
      <c r="M22" s="23"/>
      <c r="N22" s="23">
        <v>400000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0" t="s">
        <v>351</v>
      </c>
      <c r="D23" s="24"/>
      <c r="E23" s="24"/>
      <c r="F23" s="24"/>
      <c r="G23" s="24"/>
      <c r="H23" s="24"/>
      <c r="I23" s="23">
        <v>40000</v>
      </c>
      <c r="J23" s="23"/>
      <c r="K23" s="23"/>
      <c r="L23" s="23"/>
      <c r="M23" s="23"/>
      <c r="N23" s="23">
        <v>40000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9" t="s">
        <v>333</v>
      </c>
      <c r="B24" s="29" t="s">
        <v>352</v>
      </c>
      <c r="C24" s="29" t="s">
        <v>351</v>
      </c>
      <c r="D24" s="29" t="s">
        <v>71</v>
      </c>
      <c r="E24" s="29" t="s">
        <v>159</v>
      </c>
      <c r="F24" s="29" t="s">
        <v>160</v>
      </c>
      <c r="G24" s="29" t="s">
        <v>335</v>
      </c>
      <c r="H24" s="29" t="s">
        <v>336</v>
      </c>
      <c r="I24" s="23">
        <v>40000</v>
      </c>
      <c r="J24" s="23"/>
      <c r="K24" s="23"/>
      <c r="L24" s="23"/>
      <c r="M24" s="23"/>
      <c r="N24" s="23">
        <v>40000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0" t="s">
        <v>353</v>
      </c>
      <c r="D25" s="24"/>
      <c r="E25" s="24"/>
      <c r="F25" s="24"/>
      <c r="G25" s="24"/>
      <c r="H25" s="24"/>
      <c r="I25" s="23">
        <v>1800000</v>
      </c>
      <c r="J25" s="23"/>
      <c r="K25" s="23"/>
      <c r="L25" s="23"/>
      <c r="M25" s="23"/>
      <c r="N25" s="23">
        <v>1800000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9" t="s">
        <v>333</v>
      </c>
      <c r="B26" s="29" t="s">
        <v>354</v>
      </c>
      <c r="C26" s="29" t="s">
        <v>353</v>
      </c>
      <c r="D26" s="29" t="s">
        <v>71</v>
      </c>
      <c r="E26" s="29" t="s">
        <v>155</v>
      </c>
      <c r="F26" s="29" t="s">
        <v>156</v>
      </c>
      <c r="G26" s="29" t="s">
        <v>335</v>
      </c>
      <c r="H26" s="29" t="s">
        <v>336</v>
      </c>
      <c r="I26" s="23">
        <v>1800000</v>
      </c>
      <c r="J26" s="23"/>
      <c r="K26" s="23"/>
      <c r="L26" s="23"/>
      <c r="M26" s="23"/>
      <c r="N26" s="23">
        <v>1800000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0" t="s">
        <v>355</v>
      </c>
      <c r="D27" s="24"/>
      <c r="E27" s="24"/>
      <c r="F27" s="24"/>
      <c r="G27" s="24"/>
      <c r="H27" s="24"/>
      <c r="I27" s="23">
        <v>20000</v>
      </c>
      <c r="J27" s="23"/>
      <c r="K27" s="23"/>
      <c r="L27" s="23"/>
      <c r="M27" s="23"/>
      <c r="N27" s="23">
        <v>20000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9" t="s">
        <v>333</v>
      </c>
      <c r="B28" s="29" t="s">
        <v>356</v>
      </c>
      <c r="C28" s="29" t="s">
        <v>355</v>
      </c>
      <c r="D28" s="29" t="s">
        <v>71</v>
      </c>
      <c r="E28" s="29" t="s">
        <v>110</v>
      </c>
      <c r="F28" s="29" t="s">
        <v>109</v>
      </c>
      <c r="G28" s="29" t="s">
        <v>357</v>
      </c>
      <c r="H28" s="29" t="s">
        <v>358</v>
      </c>
      <c r="I28" s="23">
        <v>20000</v>
      </c>
      <c r="J28" s="23"/>
      <c r="K28" s="23"/>
      <c r="L28" s="23"/>
      <c r="M28" s="23"/>
      <c r="N28" s="23">
        <v>20000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0" t="s">
        <v>359</v>
      </c>
      <c r="D29" s="24"/>
      <c r="E29" s="24"/>
      <c r="F29" s="24"/>
      <c r="G29" s="24"/>
      <c r="H29" s="24"/>
      <c r="I29" s="23">
        <v>550000</v>
      </c>
      <c r="J29" s="23"/>
      <c r="K29" s="23"/>
      <c r="L29" s="23"/>
      <c r="M29" s="23"/>
      <c r="N29" s="23">
        <v>550000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9" t="s">
        <v>333</v>
      </c>
      <c r="B30" s="29" t="s">
        <v>360</v>
      </c>
      <c r="C30" s="29" t="s">
        <v>359</v>
      </c>
      <c r="D30" s="29" t="s">
        <v>71</v>
      </c>
      <c r="E30" s="29" t="s">
        <v>167</v>
      </c>
      <c r="F30" s="29" t="s">
        <v>168</v>
      </c>
      <c r="G30" s="29" t="s">
        <v>335</v>
      </c>
      <c r="H30" s="29" t="s">
        <v>336</v>
      </c>
      <c r="I30" s="23">
        <v>550000</v>
      </c>
      <c r="J30" s="23"/>
      <c r="K30" s="23"/>
      <c r="L30" s="23"/>
      <c r="M30" s="23"/>
      <c r="N30" s="23">
        <v>550000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4"/>
      <c r="C31" s="20" t="s">
        <v>361</v>
      </c>
      <c r="D31" s="24"/>
      <c r="E31" s="24"/>
      <c r="F31" s="24"/>
      <c r="G31" s="24"/>
      <c r="H31" s="24"/>
      <c r="I31" s="23">
        <v>27348</v>
      </c>
      <c r="J31" s="23"/>
      <c r="K31" s="23"/>
      <c r="L31" s="23"/>
      <c r="M31" s="23"/>
      <c r="N31" s="23">
        <v>27348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9" t="s">
        <v>333</v>
      </c>
      <c r="B32" s="29" t="s">
        <v>362</v>
      </c>
      <c r="C32" s="29" t="s">
        <v>361</v>
      </c>
      <c r="D32" s="29" t="s">
        <v>71</v>
      </c>
      <c r="E32" s="29" t="s">
        <v>171</v>
      </c>
      <c r="F32" s="29" t="s">
        <v>172</v>
      </c>
      <c r="G32" s="29" t="s">
        <v>335</v>
      </c>
      <c r="H32" s="29" t="s">
        <v>336</v>
      </c>
      <c r="I32" s="23">
        <v>27348</v>
      </c>
      <c r="J32" s="23"/>
      <c r="K32" s="23"/>
      <c r="L32" s="23"/>
      <c r="M32" s="23"/>
      <c r="N32" s="23">
        <v>27348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4"/>
      <c r="C33" s="20" t="s">
        <v>363</v>
      </c>
      <c r="D33" s="24"/>
      <c r="E33" s="24"/>
      <c r="F33" s="24"/>
      <c r="G33" s="24"/>
      <c r="H33" s="24"/>
      <c r="I33" s="23">
        <v>20000</v>
      </c>
      <c r="J33" s="23"/>
      <c r="K33" s="23"/>
      <c r="L33" s="23"/>
      <c r="M33" s="23"/>
      <c r="N33" s="23"/>
      <c r="O33" s="23"/>
      <c r="P33" s="23"/>
      <c r="Q33" s="23"/>
      <c r="R33" s="23">
        <v>20000</v>
      </c>
      <c r="S33" s="23"/>
      <c r="T33" s="23"/>
      <c r="U33" s="23">
        <v>20000</v>
      </c>
      <c r="V33" s="23"/>
      <c r="W33" s="23"/>
    </row>
    <row r="34" ht="18.75" customHeight="1" spans="1:23">
      <c r="A34" s="29" t="s">
        <v>333</v>
      </c>
      <c r="B34" s="29" t="s">
        <v>364</v>
      </c>
      <c r="C34" s="29" t="s">
        <v>363</v>
      </c>
      <c r="D34" s="29" t="s">
        <v>71</v>
      </c>
      <c r="E34" s="29" t="s">
        <v>106</v>
      </c>
      <c r="F34" s="29" t="s">
        <v>107</v>
      </c>
      <c r="G34" s="29" t="s">
        <v>299</v>
      </c>
      <c r="H34" s="29" t="s">
        <v>300</v>
      </c>
      <c r="I34" s="23">
        <v>20000</v>
      </c>
      <c r="J34" s="23"/>
      <c r="K34" s="23"/>
      <c r="L34" s="23"/>
      <c r="M34" s="23"/>
      <c r="N34" s="23"/>
      <c r="O34" s="23"/>
      <c r="P34" s="23"/>
      <c r="Q34" s="23"/>
      <c r="R34" s="23">
        <v>20000</v>
      </c>
      <c r="S34" s="23"/>
      <c r="T34" s="23"/>
      <c r="U34" s="23">
        <v>20000</v>
      </c>
      <c r="V34" s="23"/>
      <c r="W34" s="23"/>
    </row>
    <row r="35" ht="18.75" customHeight="1" spans="1:23">
      <c r="A35" s="24"/>
      <c r="B35" s="24"/>
      <c r="C35" s="20" t="s">
        <v>365</v>
      </c>
      <c r="D35" s="24"/>
      <c r="E35" s="24"/>
      <c r="F35" s="24"/>
      <c r="G35" s="24"/>
      <c r="H35" s="24"/>
      <c r="I35" s="23">
        <v>300000</v>
      </c>
      <c r="J35" s="23">
        <v>300000</v>
      </c>
      <c r="K35" s="23">
        <v>300000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9" t="s">
        <v>333</v>
      </c>
      <c r="B36" s="29" t="s">
        <v>366</v>
      </c>
      <c r="C36" s="29" t="s">
        <v>365</v>
      </c>
      <c r="D36" s="29" t="s">
        <v>71</v>
      </c>
      <c r="E36" s="29" t="s">
        <v>94</v>
      </c>
      <c r="F36" s="29" t="s">
        <v>95</v>
      </c>
      <c r="G36" s="29" t="s">
        <v>335</v>
      </c>
      <c r="H36" s="29" t="s">
        <v>336</v>
      </c>
      <c r="I36" s="23">
        <v>300000</v>
      </c>
      <c r="J36" s="23">
        <v>300000</v>
      </c>
      <c r="K36" s="23">
        <v>300000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4"/>
      <c r="C37" s="20" t="s">
        <v>367</v>
      </c>
      <c r="D37" s="24"/>
      <c r="E37" s="24"/>
      <c r="F37" s="24"/>
      <c r="G37" s="24"/>
      <c r="H37" s="24"/>
      <c r="I37" s="23">
        <v>30000</v>
      </c>
      <c r="J37" s="23"/>
      <c r="K37" s="23"/>
      <c r="L37" s="23"/>
      <c r="M37" s="23"/>
      <c r="N37" s="23">
        <v>30000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9" t="s">
        <v>333</v>
      </c>
      <c r="B38" s="29">
        <f>B34+B35</f>
        <v>5.30925241100002e+20</v>
      </c>
      <c r="C38" s="29" t="s">
        <v>367</v>
      </c>
      <c r="D38" s="29" t="s">
        <v>71</v>
      </c>
      <c r="E38" s="29" t="s">
        <v>167</v>
      </c>
      <c r="F38" s="29" t="s">
        <v>168</v>
      </c>
      <c r="G38" s="29" t="s">
        <v>299</v>
      </c>
      <c r="H38" s="29" t="s">
        <v>300</v>
      </c>
      <c r="I38" s="23">
        <v>30000</v>
      </c>
      <c r="J38" s="23"/>
      <c r="K38" s="23"/>
      <c r="L38" s="23"/>
      <c r="M38" s="23"/>
      <c r="N38" s="23">
        <v>30000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4"/>
      <c r="C39" s="20" t="s">
        <v>368</v>
      </c>
      <c r="D39" s="24"/>
      <c r="E39" s="24"/>
      <c r="F39" s="24"/>
      <c r="G39" s="24"/>
      <c r="H39" s="24"/>
      <c r="I39" s="23">
        <v>680000</v>
      </c>
      <c r="J39" s="23"/>
      <c r="K39" s="23"/>
      <c r="L39" s="23"/>
      <c r="M39" s="23"/>
      <c r="N39" s="23">
        <v>680000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9" t="s">
        <v>333</v>
      </c>
      <c r="B40" s="29" t="s">
        <v>369</v>
      </c>
      <c r="C40" s="29" t="s">
        <v>368</v>
      </c>
      <c r="D40" s="29" t="s">
        <v>71</v>
      </c>
      <c r="E40" s="29" t="s">
        <v>106</v>
      </c>
      <c r="F40" s="29" t="s">
        <v>107</v>
      </c>
      <c r="G40" s="29" t="s">
        <v>335</v>
      </c>
      <c r="H40" s="29" t="s">
        <v>336</v>
      </c>
      <c r="I40" s="23">
        <v>680000</v>
      </c>
      <c r="J40" s="23"/>
      <c r="K40" s="23"/>
      <c r="L40" s="23"/>
      <c r="M40" s="23"/>
      <c r="N40" s="23">
        <v>680000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4"/>
      <c r="B41" s="24"/>
      <c r="C41" s="20" t="s">
        <v>370</v>
      </c>
      <c r="D41" s="24"/>
      <c r="E41" s="24"/>
      <c r="F41" s="24"/>
      <c r="G41" s="24"/>
      <c r="H41" s="24"/>
      <c r="I41" s="23">
        <v>500000</v>
      </c>
      <c r="J41" s="23">
        <v>500000</v>
      </c>
      <c r="K41" s="23">
        <v>500000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9" t="s">
        <v>333</v>
      </c>
      <c r="B42" s="29" t="s">
        <v>371</v>
      </c>
      <c r="C42" s="29" t="s">
        <v>370</v>
      </c>
      <c r="D42" s="29" t="s">
        <v>71</v>
      </c>
      <c r="E42" s="29" t="s">
        <v>90</v>
      </c>
      <c r="F42" s="29" t="s">
        <v>91</v>
      </c>
      <c r="G42" s="29" t="s">
        <v>335</v>
      </c>
      <c r="H42" s="29" t="s">
        <v>336</v>
      </c>
      <c r="I42" s="23">
        <v>500000</v>
      </c>
      <c r="J42" s="23">
        <v>500000</v>
      </c>
      <c r="K42" s="23">
        <v>500000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4"/>
      <c r="B43" s="24"/>
      <c r="C43" s="20" t="s">
        <v>372</v>
      </c>
      <c r="D43" s="24"/>
      <c r="E43" s="24"/>
      <c r="F43" s="24"/>
      <c r="G43" s="24"/>
      <c r="H43" s="24"/>
      <c r="I43" s="23">
        <v>200000</v>
      </c>
      <c r="J43" s="23">
        <v>200000</v>
      </c>
      <c r="K43" s="23">
        <v>200000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9" t="s">
        <v>373</v>
      </c>
      <c r="B44" s="29" t="s">
        <v>374</v>
      </c>
      <c r="C44" s="29" t="s">
        <v>372</v>
      </c>
      <c r="D44" s="29" t="s">
        <v>71</v>
      </c>
      <c r="E44" s="29" t="s">
        <v>136</v>
      </c>
      <c r="F44" s="29" t="s">
        <v>137</v>
      </c>
      <c r="G44" s="29" t="s">
        <v>299</v>
      </c>
      <c r="H44" s="29" t="s">
        <v>300</v>
      </c>
      <c r="I44" s="23">
        <v>200000</v>
      </c>
      <c r="J44" s="23">
        <v>200000</v>
      </c>
      <c r="K44" s="23">
        <v>200000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4"/>
      <c r="B45" s="24"/>
      <c r="C45" s="20" t="s">
        <v>375</v>
      </c>
      <c r="D45" s="24"/>
      <c r="E45" s="24"/>
      <c r="F45" s="24"/>
      <c r="G45" s="24"/>
      <c r="H45" s="24"/>
      <c r="I45" s="23">
        <v>300000</v>
      </c>
      <c r="J45" s="23">
        <v>300000</v>
      </c>
      <c r="K45" s="23">
        <v>300000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9" t="s">
        <v>333</v>
      </c>
      <c r="B46" s="29" t="s">
        <v>376</v>
      </c>
      <c r="C46" s="29" t="s">
        <v>375</v>
      </c>
      <c r="D46" s="29" t="s">
        <v>71</v>
      </c>
      <c r="E46" s="29" t="s">
        <v>161</v>
      </c>
      <c r="F46" s="29" t="s">
        <v>162</v>
      </c>
      <c r="G46" s="29" t="s">
        <v>299</v>
      </c>
      <c r="H46" s="29" t="s">
        <v>300</v>
      </c>
      <c r="I46" s="23">
        <v>300000</v>
      </c>
      <c r="J46" s="23">
        <v>300000</v>
      </c>
      <c r="K46" s="23">
        <v>300000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31" t="s">
        <v>56</v>
      </c>
      <c r="B47" s="131"/>
      <c r="C47" s="131"/>
      <c r="D47" s="131"/>
      <c r="E47" s="131"/>
      <c r="F47" s="131"/>
      <c r="G47" s="131"/>
      <c r="H47" s="131"/>
      <c r="I47" s="23">
        <v>7205277.19</v>
      </c>
      <c r="J47" s="23">
        <v>2512000</v>
      </c>
      <c r="K47" s="23">
        <v>2512000</v>
      </c>
      <c r="L47" s="23"/>
      <c r="M47" s="23"/>
      <c r="N47" s="23">
        <v>4673277.19</v>
      </c>
      <c r="O47" s="23"/>
      <c r="P47" s="23"/>
      <c r="Q47" s="23"/>
      <c r="R47" s="23">
        <v>20000</v>
      </c>
      <c r="S47" s="23"/>
      <c r="T47" s="23"/>
      <c r="U47" s="23">
        <v>20000</v>
      </c>
      <c r="V47" s="23"/>
      <c r="W47" s="23"/>
    </row>
  </sheetData>
  <mergeCells count="28">
    <mergeCell ref="A2:W2"/>
    <mergeCell ref="A3:H3"/>
    <mergeCell ref="J4:M4"/>
    <mergeCell ref="N4:P4"/>
    <mergeCell ref="R4:W4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1"/>
  <sheetViews>
    <sheetView showZeros="0" tabSelected="1" topLeftCell="A31" workbookViewId="0">
      <selection activeCell="J51" sqref="J51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8" t="s">
        <v>377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73"/>
      <c r="G2" s="5"/>
      <c r="H2" s="73"/>
      <c r="I2" s="73"/>
      <c r="J2" s="5"/>
    </row>
    <row r="3" ht="18.75" customHeight="1" spans="1:8">
      <c r="A3" s="54" t="str">
        <f>"单位名称："&amp;"双江拉祜族佤族布朗族傣族自治县工业商务和科技信息化局"</f>
        <v>单位名称：双江拉祜族佤族布朗族傣族自治县工业商务和科技信息化局</v>
      </c>
      <c r="B3" s="55"/>
      <c r="C3" s="55"/>
      <c r="D3" s="55"/>
      <c r="E3" s="55"/>
      <c r="F3" s="56"/>
      <c r="G3" s="55"/>
      <c r="H3" s="56"/>
    </row>
    <row r="4" ht="18.75" customHeight="1" spans="1:10">
      <c r="A4" s="42" t="s">
        <v>378</v>
      </c>
      <c r="B4" s="42" t="s">
        <v>379</v>
      </c>
      <c r="C4" s="42" t="s">
        <v>380</v>
      </c>
      <c r="D4" s="42" t="s">
        <v>381</v>
      </c>
      <c r="E4" s="42" t="s">
        <v>382</v>
      </c>
      <c r="F4" s="57" t="s">
        <v>383</v>
      </c>
      <c r="G4" s="42" t="s">
        <v>384</v>
      </c>
      <c r="H4" s="57" t="s">
        <v>385</v>
      </c>
      <c r="I4" s="57" t="s">
        <v>386</v>
      </c>
      <c r="J4" s="42" t="s">
        <v>387</v>
      </c>
    </row>
    <row r="5" ht="18.75" customHeight="1" spans="1:10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  <c r="J5" s="123">
        <v>10</v>
      </c>
    </row>
    <row r="6" ht="18.75" customHeight="1" spans="1:10">
      <c r="A6" s="124" t="s">
        <v>71</v>
      </c>
      <c r="B6" s="125"/>
      <c r="C6" s="125"/>
      <c r="D6" s="125"/>
      <c r="E6" s="47"/>
      <c r="F6" s="126"/>
      <c r="G6" s="47"/>
      <c r="H6" s="126"/>
      <c r="I6" s="126"/>
      <c r="J6" s="47"/>
    </row>
    <row r="7" ht="29" customHeight="1" spans="1:10">
      <c r="A7" s="224" t="s">
        <v>365</v>
      </c>
      <c r="B7" s="128" t="s">
        <v>388</v>
      </c>
      <c r="C7" s="128" t="s">
        <v>389</v>
      </c>
      <c r="D7" s="128" t="s">
        <v>390</v>
      </c>
      <c r="E7" s="124" t="s">
        <v>391</v>
      </c>
      <c r="F7" s="128" t="s">
        <v>392</v>
      </c>
      <c r="G7" s="124" t="s">
        <v>393</v>
      </c>
      <c r="H7" s="128" t="s">
        <v>394</v>
      </c>
      <c r="I7" s="128" t="s">
        <v>395</v>
      </c>
      <c r="J7" s="124" t="s">
        <v>396</v>
      </c>
    </row>
    <row r="8" ht="18.75" customHeight="1" spans="1:10">
      <c r="A8" s="224" t="s">
        <v>365</v>
      </c>
      <c r="B8" s="128" t="s">
        <v>388</v>
      </c>
      <c r="C8" s="128" t="s">
        <v>389</v>
      </c>
      <c r="D8" s="128" t="s">
        <v>397</v>
      </c>
      <c r="E8" s="124" t="s">
        <v>398</v>
      </c>
      <c r="F8" s="128" t="s">
        <v>392</v>
      </c>
      <c r="G8" s="124" t="s">
        <v>393</v>
      </c>
      <c r="H8" s="128" t="s">
        <v>399</v>
      </c>
      <c r="I8" s="128" t="s">
        <v>395</v>
      </c>
      <c r="J8" s="124" t="s">
        <v>400</v>
      </c>
    </row>
    <row r="9" ht="18.75" customHeight="1" spans="1:10">
      <c r="A9" s="224" t="s">
        <v>365</v>
      </c>
      <c r="B9" s="128" t="s">
        <v>388</v>
      </c>
      <c r="C9" s="128" t="s">
        <v>389</v>
      </c>
      <c r="D9" s="128" t="s">
        <v>401</v>
      </c>
      <c r="E9" s="124" t="s">
        <v>402</v>
      </c>
      <c r="F9" s="128" t="s">
        <v>392</v>
      </c>
      <c r="G9" s="124" t="s">
        <v>393</v>
      </c>
      <c r="H9" s="128" t="s">
        <v>399</v>
      </c>
      <c r="I9" s="128" t="s">
        <v>395</v>
      </c>
      <c r="J9" s="124" t="s">
        <v>403</v>
      </c>
    </row>
    <row r="10" ht="35" customHeight="1" spans="1:10">
      <c r="A10" s="224" t="s">
        <v>365</v>
      </c>
      <c r="B10" s="128" t="s">
        <v>388</v>
      </c>
      <c r="C10" s="128" t="s">
        <v>404</v>
      </c>
      <c r="D10" s="128" t="s">
        <v>405</v>
      </c>
      <c r="E10" s="124" t="s">
        <v>406</v>
      </c>
      <c r="F10" s="128" t="s">
        <v>392</v>
      </c>
      <c r="G10" s="124" t="s">
        <v>407</v>
      </c>
      <c r="H10" s="128" t="s">
        <v>399</v>
      </c>
      <c r="I10" s="128" t="s">
        <v>395</v>
      </c>
      <c r="J10" s="124" t="s">
        <v>408</v>
      </c>
    </row>
    <row r="11" ht="18.75" customHeight="1" spans="1:10">
      <c r="A11" s="224" t="s">
        <v>365</v>
      </c>
      <c r="B11" s="128" t="s">
        <v>388</v>
      </c>
      <c r="C11" s="128" t="s">
        <v>409</v>
      </c>
      <c r="D11" s="128" t="s">
        <v>410</v>
      </c>
      <c r="E11" s="124" t="s">
        <v>411</v>
      </c>
      <c r="F11" s="128" t="s">
        <v>392</v>
      </c>
      <c r="G11" s="124" t="s">
        <v>407</v>
      </c>
      <c r="H11" s="128" t="s">
        <v>399</v>
      </c>
      <c r="I11" s="128" t="s">
        <v>395</v>
      </c>
      <c r="J11" s="124" t="s">
        <v>412</v>
      </c>
    </row>
    <row r="12" ht="18.75" customHeight="1" spans="1:10">
      <c r="A12" s="224" t="s">
        <v>363</v>
      </c>
      <c r="B12" s="128" t="s">
        <v>413</v>
      </c>
      <c r="C12" s="128" t="s">
        <v>389</v>
      </c>
      <c r="D12" s="128" t="s">
        <v>390</v>
      </c>
      <c r="E12" s="124" t="s">
        <v>414</v>
      </c>
      <c r="F12" s="128" t="s">
        <v>415</v>
      </c>
      <c r="G12" s="124" t="s">
        <v>416</v>
      </c>
      <c r="H12" s="128" t="s">
        <v>417</v>
      </c>
      <c r="I12" s="128" t="s">
        <v>395</v>
      </c>
      <c r="J12" s="124" t="s">
        <v>418</v>
      </c>
    </row>
    <row r="13" ht="18.75" customHeight="1" spans="1:10">
      <c r="A13" s="224" t="s">
        <v>363</v>
      </c>
      <c r="B13" s="128" t="s">
        <v>413</v>
      </c>
      <c r="C13" s="128" t="s">
        <v>389</v>
      </c>
      <c r="D13" s="128" t="s">
        <v>401</v>
      </c>
      <c r="E13" s="124" t="s">
        <v>419</v>
      </c>
      <c r="F13" s="128" t="s">
        <v>415</v>
      </c>
      <c r="G13" s="124" t="s">
        <v>420</v>
      </c>
      <c r="H13" s="128" t="s">
        <v>399</v>
      </c>
      <c r="I13" s="128" t="s">
        <v>395</v>
      </c>
      <c r="J13" s="124" t="s">
        <v>421</v>
      </c>
    </row>
    <row r="14" ht="18.75" customHeight="1" spans="1:10">
      <c r="A14" s="224" t="s">
        <v>363</v>
      </c>
      <c r="B14" s="128" t="s">
        <v>413</v>
      </c>
      <c r="C14" s="128" t="s">
        <v>404</v>
      </c>
      <c r="D14" s="128" t="s">
        <v>405</v>
      </c>
      <c r="E14" s="124" t="s">
        <v>422</v>
      </c>
      <c r="F14" s="128" t="s">
        <v>415</v>
      </c>
      <c r="G14" s="124" t="s">
        <v>423</v>
      </c>
      <c r="H14" s="128"/>
      <c r="I14" s="128" t="s">
        <v>424</v>
      </c>
      <c r="J14" s="124" t="s">
        <v>425</v>
      </c>
    </row>
    <row r="15" ht="18.75" customHeight="1" spans="1:10">
      <c r="A15" s="224" t="s">
        <v>363</v>
      </c>
      <c r="B15" s="128" t="s">
        <v>413</v>
      </c>
      <c r="C15" s="128" t="s">
        <v>409</v>
      </c>
      <c r="D15" s="128" t="s">
        <v>410</v>
      </c>
      <c r="E15" s="124" t="s">
        <v>426</v>
      </c>
      <c r="F15" s="128" t="s">
        <v>392</v>
      </c>
      <c r="G15" s="124" t="s">
        <v>407</v>
      </c>
      <c r="H15" s="128" t="s">
        <v>399</v>
      </c>
      <c r="I15" s="128" t="s">
        <v>395</v>
      </c>
      <c r="J15" s="124" t="s">
        <v>427</v>
      </c>
    </row>
    <row r="16" ht="18.75" customHeight="1" spans="1:10">
      <c r="A16" s="224" t="s">
        <v>343</v>
      </c>
      <c r="B16" s="128" t="s">
        <v>428</v>
      </c>
      <c r="C16" s="128" t="s">
        <v>389</v>
      </c>
      <c r="D16" s="128" t="s">
        <v>390</v>
      </c>
      <c r="E16" s="124" t="s">
        <v>429</v>
      </c>
      <c r="F16" s="128" t="s">
        <v>392</v>
      </c>
      <c r="G16" s="124" t="s">
        <v>224</v>
      </c>
      <c r="H16" s="128" t="s">
        <v>430</v>
      </c>
      <c r="I16" s="128" t="s">
        <v>395</v>
      </c>
      <c r="J16" s="124" t="s">
        <v>431</v>
      </c>
    </row>
    <row r="17" ht="18.75" customHeight="1" spans="1:10">
      <c r="A17" s="224" t="s">
        <v>343</v>
      </c>
      <c r="B17" s="128" t="s">
        <v>428</v>
      </c>
      <c r="C17" s="128" t="s">
        <v>389</v>
      </c>
      <c r="D17" s="128" t="s">
        <v>390</v>
      </c>
      <c r="E17" s="124" t="s">
        <v>432</v>
      </c>
      <c r="F17" s="128" t="s">
        <v>392</v>
      </c>
      <c r="G17" s="124" t="s">
        <v>433</v>
      </c>
      <c r="H17" s="128" t="s">
        <v>434</v>
      </c>
      <c r="I17" s="128" t="s">
        <v>395</v>
      </c>
      <c r="J17" s="124" t="s">
        <v>435</v>
      </c>
    </row>
    <row r="18" ht="18.75" customHeight="1" spans="1:10">
      <c r="A18" s="224" t="s">
        <v>343</v>
      </c>
      <c r="B18" s="128" t="s">
        <v>428</v>
      </c>
      <c r="C18" s="128" t="s">
        <v>389</v>
      </c>
      <c r="D18" s="128" t="s">
        <v>397</v>
      </c>
      <c r="E18" s="124" t="s">
        <v>436</v>
      </c>
      <c r="F18" s="128" t="s">
        <v>392</v>
      </c>
      <c r="G18" s="124" t="s">
        <v>437</v>
      </c>
      <c r="H18" s="128" t="s">
        <v>399</v>
      </c>
      <c r="I18" s="128" t="s">
        <v>395</v>
      </c>
      <c r="J18" s="124" t="s">
        <v>438</v>
      </c>
    </row>
    <row r="19" ht="18.75" customHeight="1" spans="1:10">
      <c r="A19" s="224" t="s">
        <v>343</v>
      </c>
      <c r="B19" s="128" t="s">
        <v>428</v>
      </c>
      <c r="C19" s="128" t="s">
        <v>389</v>
      </c>
      <c r="D19" s="128" t="s">
        <v>401</v>
      </c>
      <c r="E19" s="124" t="s">
        <v>439</v>
      </c>
      <c r="F19" s="128" t="s">
        <v>392</v>
      </c>
      <c r="G19" s="124" t="s">
        <v>393</v>
      </c>
      <c r="H19" s="128" t="s">
        <v>399</v>
      </c>
      <c r="I19" s="128" t="s">
        <v>395</v>
      </c>
      <c r="J19" s="124" t="s">
        <v>440</v>
      </c>
    </row>
    <row r="20" ht="18.75" customHeight="1" spans="1:10">
      <c r="A20" s="224" t="s">
        <v>343</v>
      </c>
      <c r="B20" s="128" t="s">
        <v>428</v>
      </c>
      <c r="C20" s="128" t="s">
        <v>404</v>
      </c>
      <c r="D20" s="128" t="s">
        <v>441</v>
      </c>
      <c r="E20" s="124" t="s">
        <v>442</v>
      </c>
      <c r="F20" s="128" t="s">
        <v>392</v>
      </c>
      <c r="G20" s="124" t="s">
        <v>443</v>
      </c>
      <c r="H20" s="128" t="s">
        <v>444</v>
      </c>
      <c r="I20" s="128" t="s">
        <v>395</v>
      </c>
      <c r="J20" s="124" t="s">
        <v>445</v>
      </c>
    </row>
    <row r="21" ht="18.75" customHeight="1" spans="1:10">
      <c r="A21" s="224" t="s">
        <v>343</v>
      </c>
      <c r="B21" s="128" t="s">
        <v>428</v>
      </c>
      <c r="C21" s="128" t="s">
        <v>409</v>
      </c>
      <c r="D21" s="128" t="s">
        <v>410</v>
      </c>
      <c r="E21" s="124" t="s">
        <v>446</v>
      </c>
      <c r="F21" s="128" t="s">
        <v>392</v>
      </c>
      <c r="G21" s="124" t="s">
        <v>407</v>
      </c>
      <c r="H21" s="128" t="s">
        <v>399</v>
      </c>
      <c r="I21" s="128" t="s">
        <v>395</v>
      </c>
      <c r="J21" s="124" t="s">
        <v>447</v>
      </c>
    </row>
    <row r="22" ht="18.75" customHeight="1" spans="1:10">
      <c r="A22" s="224" t="s">
        <v>370</v>
      </c>
      <c r="B22" s="128" t="s">
        <v>448</v>
      </c>
      <c r="C22" s="128" t="s">
        <v>389</v>
      </c>
      <c r="D22" s="128" t="s">
        <v>390</v>
      </c>
      <c r="E22" s="124" t="s">
        <v>449</v>
      </c>
      <c r="F22" s="128" t="s">
        <v>392</v>
      </c>
      <c r="G22" s="124" t="s">
        <v>450</v>
      </c>
      <c r="H22" s="128" t="s">
        <v>394</v>
      </c>
      <c r="I22" s="128" t="s">
        <v>395</v>
      </c>
      <c r="J22" s="124" t="s">
        <v>451</v>
      </c>
    </row>
    <row r="23" ht="18.75" customHeight="1" spans="1:10">
      <c r="A23" s="224" t="s">
        <v>370</v>
      </c>
      <c r="B23" s="128" t="s">
        <v>448</v>
      </c>
      <c r="C23" s="128" t="s">
        <v>389</v>
      </c>
      <c r="D23" s="128" t="s">
        <v>390</v>
      </c>
      <c r="E23" s="124" t="s">
        <v>452</v>
      </c>
      <c r="F23" s="128" t="s">
        <v>415</v>
      </c>
      <c r="G23" s="124" t="s">
        <v>453</v>
      </c>
      <c r="H23" s="128" t="s">
        <v>417</v>
      </c>
      <c r="I23" s="128" t="s">
        <v>395</v>
      </c>
      <c r="J23" s="124" t="s">
        <v>454</v>
      </c>
    </row>
    <row r="24" ht="18.75" customHeight="1" spans="1:10">
      <c r="A24" s="224" t="s">
        <v>370</v>
      </c>
      <c r="B24" s="128" t="s">
        <v>448</v>
      </c>
      <c r="C24" s="128" t="s">
        <v>389</v>
      </c>
      <c r="D24" s="128" t="s">
        <v>401</v>
      </c>
      <c r="E24" s="124" t="s">
        <v>439</v>
      </c>
      <c r="F24" s="128" t="s">
        <v>415</v>
      </c>
      <c r="G24" s="124" t="s">
        <v>420</v>
      </c>
      <c r="H24" s="128" t="s">
        <v>399</v>
      </c>
      <c r="I24" s="128" t="s">
        <v>395</v>
      </c>
      <c r="J24" s="124" t="s">
        <v>455</v>
      </c>
    </row>
    <row r="25" ht="18.75" customHeight="1" spans="1:10">
      <c r="A25" s="224" t="s">
        <v>370</v>
      </c>
      <c r="B25" s="128" t="s">
        <v>448</v>
      </c>
      <c r="C25" s="128" t="s">
        <v>404</v>
      </c>
      <c r="D25" s="128" t="s">
        <v>441</v>
      </c>
      <c r="E25" s="124" t="s">
        <v>456</v>
      </c>
      <c r="F25" s="128" t="s">
        <v>392</v>
      </c>
      <c r="G25" s="124" t="s">
        <v>457</v>
      </c>
      <c r="H25" s="128" t="s">
        <v>399</v>
      </c>
      <c r="I25" s="128" t="s">
        <v>424</v>
      </c>
      <c r="J25" s="124" t="s">
        <v>458</v>
      </c>
    </row>
    <row r="26" ht="18.75" customHeight="1" spans="1:10">
      <c r="A26" s="224" t="s">
        <v>370</v>
      </c>
      <c r="B26" s="128" t="s">
        <v>448</v>
      </c>
      <c r="C26" s="128" t="s">
        <v>409</v>
      </c>
      <c r="D26" s="128" t="s">
        <v>410</v>
      </c>
      <c r="E26" s="124" t="s">
        <v>459</v>
      </c>
      <c r="F26" s="128" t="s">
        <v>392</v>
      </c>
      <c r="G26" s="124" t="s">
        <v>407</v>
      </c>
      <c r="H26" s="128" t="s">
        <v>399</v>
      </c>
      <c r="I26" s="128" t="s">
        <v>395</v>
      </c>
      <c r="J26" s="124" t="s">
        <v>460</v>
      </c>
    </row>
    <row r="27" ht="18.75" customHeight="1" spans="1:10">
      <c r="A27" s="224" t="s">
        <v>375</v>
      </c>
      <c r="B27" s="128" t="s">
        <v>461</v>
      </c>
      <c r="C27" s="128" t="s">
        <v>389</v>
      </c>
      <c r="D27" s="128" t="s">
        <v>390</v>
      </c>
      <c r="E27" s="124" t="s">
        <v>462</v>
      </c>
      <c r="F27" s="128" t="s">
        <v>392</v>
      </c>
      <c r="G27" s="124" t="s">
        <v>420</v>
      </c>
      <c r="H27" s="128" t="s">
        <v>394</v>
      </c>
      <c r="I27" s="128" t="s">
        <v>395</v>
      </c>
      <c r="J27" s="124" t="s">
        <v>463</v>
      </c>
    </row>
    <row r="28" ht="18.75" customHeight="1" spans="1:10">
      <c r="A28" s="224" t="s">
        <v>375</v>
      </c>
      <c r="B28" s="128" t="s">
        <v>464</v>
      </c>
      <c r="C28" s="128" t="s">
        <v>389</v>
      </c>
      <c r="D28" s="128" t="s">
        <v>397</v>
      </c>
      <c r="E28" s="124" t="s">
        <v>465</v>
      </c>
      <c r="F28" s="128" t="s">
        <v>392</v>
      </c>
      <c r="G28" s="124" t="s">
        <v>393</v>
      </c>
      <c r="H28" s="128" t="s">
        <v>399</v>
      </c>
      <c r="I28" s="128" t="s">
        <v>395</v>
      </c>
      <c r="J28" s="124" t="s">
        <v>466</v>
      </c>
    </row>
    <row r="29" ht="18.75" customHeight="1" spans="1:10">
      <c r="A29" s="224" t="s">
        <v>375</v>
      </c>
      <c r="B29" s="128" t="s">
        <v>464</v>
      </c>
      <c r="C29" s="128" t="s">
        <v>389</v>
      </c>
      <c r="D29" s="128" t="s">
        <v>401</v>
      </c>
      <c r="E29" s="124" t="s">
        <v>402</v>
      </c>
      <c r="F29" s="128" t="s">
        <v>392</v>
      </c>
      <c r="G29" s="124" t="s">
        <v>393</v>
      </c>
      <c r="H29" s="128" t="s">
        <v>399</v>
      </c>
      <c r="I29" s="128" t="s">
        <v>395</v>
      </c>
      <c r="J29" s="124" t="s">
        <v>467</v>
      </c>
    </row>
    <row r="30" ht="18.75" customHeight="1" spans="1:10">
      <c r="A30" s="224" t="s">
        <v>375</v>
      </c>
      <c r="B30" s="128" t="s">
        <v>464</v>
      </c>
      <c r="C30" s="128" t="s">
        <v>404</v>
      </c>
      <c r="D30" s="128" t="s">
        <v>441</v>
      </c>
      <c r="E30" s="124" t="s">
        <v>468</v>
      </c>
      <c r="F30" s="128" t="s">
        <v>392</v>
      </c>
      <c r="G30" s="124" t="s">
        <v>224</v>
      </c>
      <c r="H30" s="128" t="s">
        <v>399</v>
      </c>
      <c r="I30" s="128" t="s">
        <v>395</v>
      </c>
      <c r="J30" s="124" t="s">
        <v>469</v>
      </c>
    </row>
    <row r="31" ht="18.75" customHeight="1" spans="1:10">
      <c r="A31" s="224" t="s">
        <v>375</v>
      </c>
      <c r="B31" s="128" t="s">
        <v>464</v>
      </c>
      <c r="C31" s="128" t="s">
        <v>409</v>
      </c>
      <c r="D31" s="128" t="s">
        <v>410</v>
      </c>
      <c r="E31" s="124" t="s">
        <v>410</v>
      </c>
      <c r="F31" s="128" t="s">
        <v>392</v>
      </c>
      <c r="G31" s="124" t="s">
        <v>407</v>
      </c>
      <c r="H31" s="128" t="s">
        <v>399</v>
      </c>
      <c r="I31" s="128" t="s">
        <v>395</v>
      </c>
      <c r="J31" s="124" t="s">
        <v>470</v>
      </c>
    </row>
    <row r="32" ht="18.75" customHeight="1" spans="1:10">
      <c r="A32" s="224" t="s">
        <v>372</v>
      </c>
      <c r="B32" s="128" t="s">
        <v>471</v>
      </c>
      <c r="C32" s="128" t="s">
        <v>389</v>
      </c>
      <c r="D32" s="128" t="s">
        <v>390</v>
      </c>
      <c r="E32" s="124" t="s">
        <v>472</v>
      </c>
      <c r="F32" s="128" t="s">
        <v>415</v>
      </c>
      <c r="G32" s="124" t="s">
        <v>473</v>
      </c>
      <c r="H32" s="128" t="s">
        <v>417</v>
      </c>
      <c r="I32" s="128" t="s">
        <v>395</v>
      </c>
      <c r="J32" s="124" t="s">
        <v>474</v>
      </c>
    </row>
    <row r="33" ht="18.75" customHeight="1" spans="1:10">
      <c r="A33" s="224" t="s">
        <v>372</v>
      </c>
      <c r="B33" s="128" t="s">
        <v>471</v>
      </c>
      <c r="C33" s="128" t="s">
        <v>389</v>
      </c>
      <c r="D33" s="128" t="s">
        <v>397</v>
      </c>
      <c r="E33" s="124" t="s">
        <v>475</v>
      </c>
      <c r="F33" s="128" t="s">
        <v>415</v>
      </c>
      <c r="G33" s="124" t="s">
        <v>420</v>
      </c>
      <c r="H33" s="128" t="s">
        <v>399</v>
      </c>
      <c r="I33" s="128" t="s">
        <v>395</v>
      </c>
      <c r="J33" s="124" t="s">
        <v>476</v>
      </c>
    </row>
    <row r="34" ht="18.75" customHeight="1" spans="1:10">
      <c r="A34" s="224" t="s">
        <v>372</v>
      </c>
      <c r="B34" s="128" t="s">
        <v>471</v>
      </c>
      <c r="C34" s="128" t="s">
        <v>389</v>
      </c>
      <c r="D34" s="128" t="s">
        <v>401</v>
      </c>
      <c r="E34" s="124" t="s">
        <v>477</v>
      </c>
      <c r="F34" s="128" t="s">
        <v>415</v>
      </c>
      <c r="G34" s="124" t="s">
        <v>420</v>
      </c>
      <c r="H34" s="128" t="s">
        <v>399</v>
      </c>
      <c r="I34" s="128" t="s">
        <v>395</v>
      </c>
      <c r="J34" s="124" t="s">
        <v>478</v>
      </c>
    </row>
    <row r="35" ht="18.75" customHeight="1" spans="1:10">
      <c r="A35" s="224" t="s">
        <v>372</v>
      </c>
      <c r="B35" s="128" t="s">
        <v>471</v>
      </c>
      <c r="C35" s="128" t="s">
        <v>404</v>
      </c>
      <c r="D35" s="128" t="s">
        <v>405</v>
      </c>
      <c r="E35" s="124" t="s">
        <v>479</v>
      </c>
      <c r="F35" s="128" t="s">
        <v>392</v>
      </c>
      <c r="G35" s="124" t="s">
        <v>407</v>
      </c>
      <c r="H35" s="128" t="s">
        <v>399</v>
      </c>
      <c r="I35" s="128" t="s">
        <v>395</v>
      </c>
      <c r="J35" s="124" t="s">
        <v>479</v>
      </c>
    </row>
    <row r="36" ht="18.75" customHeight="1" spans="1:10">
      <c r="A36" s="224" t="s">
        <v>372</v>
      </c>
      <c r="B36" s="128" t="s">
        <v>471</v>
      </c>
      <c r="C36" s="128" t="s">
        <v>409</v>
      </c>
      <c r="D36" s="128" t="s">
        <v>410</v>
      </c>
      <c r="E36" s="124" t="s">
        <v>480</v>
      </c>
      <c r="F36" s="128" t="s">
        <v>392</v>
      </c>
      <c r="G36" s="124" t="s">
        <v>407</v>
      </c>
      <c r="H36" s="128" t="s">
        <v>399</v>
      </c>
      <c r="I36" s="128" t="s">
        <v>395</v>
      </c>
      <c r="J36" s="124" t="s">
        <v>481</v>
      </c>
    </row>
    <row r="37" ht="18.75" customHeight="1" spans="1:10">
      <c r="A37" s="224" t="s">
        <v>345</v>
      </c>
      <c r="B37" s="128" t="s">
        <v>482</v>
      </c>
      <c r="C37" s="128" t="s">
        <v>389</v>
      </c>
      <c r="D37" s="128" t="s">
        <v>390</v>
      </c>
      <c r="E37" s="124" t="s">
        <v>483</v>
      </c>
      <c r="F37" s="128" t="s">
        <v>392</v>
      </c>
      <c r="G37" s="124" t="s">
        <v>484</v>
      </c>
      <c r="H37" s="128" t="s">
        <v>394</v>
      </c>
      <c r="I37" s="128" t="s">
        <v>395</v>
      </c>
      <c r="J37" s="124" t="s">
        <v>485</v>
      </c>
    </row>
    <row r="38" ht="18.75" customHeight="1" spans="1:10">
      <c r="A38" s="224" t="s">
        <v>345</v>
      </c>
      <c r="B38" s="128"/>
      <c r="C38" s="128" t="s">
        <v>389</v>
      </c>
      <c r="D38" s="128" t="s">
        <v>397</v>
      </c>
      <c r="E38" s="124" t="s">
        <v>486</v>
      </c>
      <c r="F38" s="128" t="s">
        <v>392</v>
      </c>
      <c r="G38" s="124" t="s">
        <v>393</v>
      </c>
      <c r="H38" s="128" t="s">
        <v>399</v>
      </c>
      <c r="I38" s="128" t="s">
        <v>395</v>
      </c>
      <c r="J38" s="124" t="s">
        <v>487</v>
      </c>
    </row>
    <row r="39" ht="18.75" customHeight="1" spans="1:10">
      <c r="A39" s="224" t="s">
        <v>345</v>
      </c>
      <c r="B39" s="128" t="s">
        <v>482</v>
      </c>
      <c r="C39" s="128" t="s">
        <v>389</v>
      </c>
      <c r="D39" s="128" t="s">
        <v>401</v>
      </c>
      <c r="E39" s="124" t="s">
        <v>488</v>
      </c>
      <c r="F39" s="128" t="s">
        <v>392</v>
      </c>
      <c r="G39" s="124" t="s">
        <v>393</v>
      </c>
      <c r="H39" s="128" t="s">
        <v>399</v>
      </c>
      <c r="I39" s="128" t="s">
        <v>395</v>
      </c>
      <c r="J39" s="124" t="s">
        <v>489</v>
      </c>
    </row>
    <row r="40" ht="18.75" customHeight="1" spans="1:10">
      <c r="A40" s="224" t="s">
        <v>345</v>
      </c>
      <c r="B40" s="128" t="s">
        <v>482</v>
      </c>
      <c r="C40" s="128" t="s">
        <v>404</v>
      </c>
      <c r="D40" s="128" t="s">
        <v>441</v>
      </c>
      <c r="E40" s="124" t="s">
        <v>490</v>
      </c>
      <c r="F40" s="128" t="s">
        <v>392</v>
      </c>
      <c r="G40" s="124" t="s">
        <v>224</v>
      </c>
      <c r="H40" s="128" t="s">
        <v>399</v>
      </c>
      <c r="I40" s="128" t="s">
        <v>395</v>
      </c>
      <c r="J40" s="124" t="s">
        <v>491</v>
      </c>
    </row>
    <row r="41" ht="18.75" customHeight="1" spans="1:10">
      <c r="A41" s="224" t="s">
        <v>345</v>
      </c>
      <c r="B41" s="128" t="s">
        <v>482</v>
      </c>
      <c r="C41" s="128" t="s">
        <v>409</v>
      </c>
      <c r="D41" s="128" t="s">
        <v>410</v>
      </c>
      <c r="E41" s="124" t="s">
        <v>492</v>
      </c>
      <c r="F41" s="128" t="s">
        <v>392</v>
      </c>
      <c r="G41" s="124" t="s">
        <v>407</v>
      </c>
      <c r="H41" s="128" t="s">
        <v>399</v>
      </c>
      <c r="I41" s="128" t="s">
        <v>395</v>
      </c>
      <c r="J41" s="124" t="s">
        <v>493</v>
      </c>
    </row>
    <row r="42" ht="18.75" customHeight="1" spans="1:10">
      <c r="A42" s="224" t="s">
        <v>339</v>
      </c>
      <c r="B42" s="128" t="s">
        <v>494</v>
      </c>
      <c r="C42" s="128" t="s">
        <v>389</v>
      </c>
      <c r="D42" s="128" t="s">
        <v>390</v>
      </c>
      <c r="E42" s="124" t="s">
        <v>495</v>
      </c>
      <c r="F42" s="128" t="s">
        <v>392</v>
      </c>
      <c r="G42" s="124" t="s">
        <v>450</v>
      </c>
      <c r="H42" s="128" t="s">
        <v>496</v>
      </c>
      <c r="I42" s="128" t="s">
        <v>395</v>
      </c>
      <c r="J42" s="124" t="s">
        <v>497</v>
      </c>
    </row>
    <row r="43" ht="18.75" customHeight="1" spans="1:10">
      <c r="A43" s="224" t="s">
        <v>339</v>
      </c>
      <c r="B43" s="128" t="s">
        <v>498</v>
      </c>
      <c r="C43" s="128" t="s">
        <v>389</v>
      </c>
      <c r="D43" s="128" t="s">
        <v>397</v>
      </c>
      <c r="E43" s="124" t="s">
        <v>499</v>
      </c>
      <c r="F43" s="128" t="s">
        <v>392</v>
      </c>
      <c r="G43" s="124" t="s">
        <v>393</v>
      </c>
      <c r="H43" s="128" t="s">
        <v>399</v>
      </c>
      <c r="I43" s="128" t="s">
        <v>395</v>
      </c>
      <c r="J43" s="124" t="s">
        <v>500</v>
      </c>
    </row>
    <row r="44" ht="18.75" customHeight="1" spans="1:10">
      <c r="A44" s="224" t="s">
        <v>339</v>
      </c>
      <c r="B44" s="128" t="s">
        <v>498</v>
      </c>
      <c r="C44" s="128" t="s">
        <v>389</v>
      </c>
      <c r="D44" s="128" t="s">
        <v>401</v>
      </c>
      <c r="E44" s="124" t="s">
        <v>402</v>
      </c>
      <c r="F44" s="128" t="s">
        <v>392</v>
      </c>
      <c r="G44" s="124" t="s">
        <v>393</v>
      </c>
      <c r="H44" s="128" t="s">
        <v>399</v>
      </c>
      <c r="I44" s="128" t="s">
        <v>395</v>
      </c>
      <c r="J44" s="124" t="s">
        <v>501</v>
      </c>
    </row>
    <row r="45" ht="18.75" customHeight="1" spans="1:10">
      <c r="A45" s="224" t="s">
        <v>339</v>
      </c>
      <c r="B45" s="128" t="s">
        <v>498</v>
      </c>
      <c r="C45" s="128" t="s">
        <v>389</v>
      </c>
      <c r="D45" s="128" t="s">
        <v>502</v>
      </c>
      <c r="E45" s="124" t="s">
        <v>503</v>
      </c>
      <c r="F45" s="128" t="s">
        <v>504</v>
      </c>
      <c r="G45" s="124" t="s">
        <v>505</v>
      </c>
      <c r="H45" s="128" t="s">
        <v>444</v>
      </c>
      <c r="I45" s="128" t="s">
        <v>395</v>
      </c>
      <c r="J45" s="124" t="s">
        <v>506</v>
      </c>
    </row>
    <row r="46" ht="18.75" customHeight="1" spans="1:10">
      <c r="A46" s="224" t="s">
        <v>339</v>
      </c>
      <c r="B46" s="128" t="s">
        <v>498</v>
      </c>
      <c r="C46" s="128" t="s">
        <v>404</v>
      </c>
      <c r="D46" s="128" t="s">
        <v>405</v>
      </c>
      <c r="E46" s="124" t="s">
        <v>507</v>
      </c>
      <c r="F46" s="128" t="s">
        <v>415</v>
      </c>
      <c r="G46" s="124" t="s">
        <v>508</v>
      </c>
      <c r="H46" s="128" t="s">
        <v>509</v>
      </c>
      <c r="I46" s="128" t="s">
        <v>395</v>
      </c>
      <c r="J46" s="124" t="s">
        <v>510</v>
      </c>
    </row>
    <row r="47" ht="18.75" customHeight="1" spans="1:10">
      <c r="A47" s="224" t="s">
        <v>339</v>
      </c>
      <c r="B47" s="128" t="s">
        <v>498</v>
      </c>
      <c r="C47" s="128" t="s">
        <v>409</v>
      </c>
      <c r="D47" s="128" t="s">
        <v>410</v>
      </c>
      <c r="E47" s="124" t="s">
        <v>511</v>
      </c>
      <c r="F47" s="128" t="s">
        <v>392</v>
      </c>
      <c r="G47" s="124" t="s">
        <v>407</v>
      </c>
      <c r="H47" s="128" t="s">
        <v>399</v>
      </c>
      <c r="I47" s="128" t="s">
        <v>395</v>
      </c>
      <c r="J47" s="124" t="s">
        <v>512</v>
      </c>
    </row>
    <row r="48" ht="18.75" customHeight="1" spans="1:10">
      <c r="A48" s="224" t="s">
        <v>347</v>
      </c>
      <c r="B48" s="128" t="s">
        <v>513</v>
      </c>
      <c r="C48" s="128" t="s">
        <v>389</v>
      </c>
      <c r="D48" s="128" t="s">
        <v>390</v>
      </c>
      <c r="E48" s="124" t="s">
        <v>514</v>
      </c>
      <c r="F48" s="128" t="s">
        <v>392</v>
      </c>
      <c r="G48" s="124" t="s">
        <v>515</v>
      </c>
      <c r="H48" s="128" t="s">
        <v>516</v>
      </c>
      <c r="I48" s="128" t="s">
        <v>395</v>
      </c>
      <c r="J48" s="124" t="s">
        <v>517</v>
      </c>
    </row>
    <row r="49" ht="18.75" customHeight="1" spans="1:10">
      <c r="A49" s="224" t="s">
        <v>347</v>
      </c>
      <c r="B49" s="128" t="s">
        <v>513</v>
      </c>
      <c r="C49" s="128" t="s">
        <v>389</v>
      </c>
      <c r="D49" s="128" t="s">
        <v>397</v>
      </c>
      <c r="E49" s="124" t="s">
        <v>518</v>
      </c>
      <c r="F49" s="128" t="s">
        <v>392</v>
      </c>
      <c r="G49" s="124" t="s">
        <v>420</v>
      </c>
      <c r="H49" s="128" t="s">
        <v>399</v>
      </c>
      <c r="I49" s="128" t="s">
        <v>395</v>
      </c>
      <c r="J49" s="124" t="s">
        <v>519</v>
      </c>
    </row>
    <row r="50" ht="18.75" customHeight="1" spans="1:10">
      <c r="A50" s="224" t="s">
        <v>347</v>
      </c>
      <c r="B50" s="128" t="s">
        <v>513</v>
      </c>
      <c r="C50" s="128" t="s">
        <v>404</v>
      </c>
      <c r="D50" s="128" t="s">
        <v>441</v>
      </c>
      <c r="E50" s="124" t="s">
        <v>520</v>
      </c>
      <c r="F50" s="128" t="s">
        <v>392</v>
      </c>
      <c r="G50" s="124" t="s">
        <v>521</v>
      </c>
      <c r="H50" s="128" t="s">
        <v>399</v>
      </c>
      <c r="I50" s="128" t="s">
        <v>395</v>
      </c>
      <c r="J50" s="124" t="s">
        <v>522</v>
      </c>
    </row>
    <row r="51" ht="18.75" customHeight="1" spans="1:10">
      <c r="A51" s="224" t="s">
        <v>347</v>
      </c>
      <c r="B51" s="128" t="s">
        <v>513</v>
      </c>
      <c r="C51" s="128" t="s">
        <v>409</v>
      </c>
      <c r="D51" s="128" t="s">
        <v>410</v>
      </c>
      <c r="E51" s="124" t="s">
        <v>492</v>
      </c>
      <c r="F51" s="128" t="s">
        <v>392</v>
      </c>
      <c r="G51" s="124" t="s">
        <v>407</v>
      </c>
      <c r="H51" s="128" t="s">
        <v>399</v>
      </c>
      <c r="I51" s="128" t="s">
        <v>395</v>
      </c>
      <c r="J51" s="124" t="s">
        <v>493</v>
      </c>
    </row>
  </sheetData>
  <mergeCells count="20">
    <mergeCell ref="A2:J2"/>
    <mergeCell ref="A3:H3"/>
    <mergeCell ref="A7:A11"/>
    <mergeCell ref="A12:A15"/>
    <mergeCell ref="A16:A21"/>
    <mergeCell ref="A22:A26"/>
    <mergeCell ref="A27:A31"/>
    <mergeCell ref="A32:A36"/>
    <mergeCell ref="A37:A41"/>
    <mergeCell ref="A42:A47"/>
    <mergeCell ref="A48:A51"/>
    <mergeCell ref="B7:B11"/>
    <mergeCell ref="B12:B15"/>
    <mergeCell ref="B16:B21"/>
    <mergeCell ref="B22:B26"/>
    <mergeCell ref="B27:B31"/>
    <mergeCell ref="B32:B36"/>
    <mergeCell ref="B37:B41"/>
    <mergeCell ref="B42:B47"/>
    <mergeCell ref="B48:B5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8"/>
  <sheetViews>
    <sheetView showZeros="0" workbookViewId="0">
      <selection activeCell="D30" sqref="D3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3">
        <v>1</v>
      </c>
      <c r="B1" s="104">
        <v>0</v>
      </c>
      <c r="C1" s="103">
        <v>1</v>
      </c>
      <c r="D1" s="105"/>
      <c r="E1" s="105"/>
      <c r="F1" s="34" t="s">
        <v>523</v>
      </c>
    </row>
    <row r="2" ht="36.75" customHeight="1" spans="1:6">
      <c r="A2" s="106" t="str">
        <f>"2025"&amp;"年部门政府性基金预算支出预算表"</f>
        <v>2025年部门政府性基金预算支出预算表</v>
      </c>
      <c r="B2" s="107" t="s">
        <v>524</v>
      </c>
      <c r="C2" s="108"/>
      <c r="D2" s="109"/>
      <c r="E2" s="109"/>
      <c r="F2" s="109"/>
    </row>
    <row r="3" ht="18.75" customHeight="1" spans="1:6">
      <c r="A3" s="6" t="str">
        <f>"单位名称："&amp;"双江拉祜族佤族布朗族傣族自治县工业商务和科技信息化局"</f>
        <v>单位名称：双江拉祜族佤族布朗族傣族自治县工业商务和科技信息化局</v>
      </c>
      <c r="B3" s="6" t="s">
        <v>525</v>
      </c>
      <c r="C3" s="103"/>
      <c r="D3" s="105"/>
      <c r="E3" s="105"/>
      <c r="F3" s="34" t="s">
        <v>1</v>
      </c>
    </row>
    <row r="4" ht="18.75" customHeight="1" spans="1:6">
      <c r="A4" s="110" t="s">
        <v>241</v>
      </c>
      <c r="B4" s="111" t="s">
        <v>73</v>
      </c>
      <c r="C4" s="112" t="s">
        <v>74</v>
      </c>
      <c r="D4" s="12" t="s">
        <v>526</v>
      </c>
      <c r="E4" s="12"/>
      <c r="F4" s="13"/>
    </row>
    <row r="5" ht="18.75" customHeight="1" spans="1:6">
      <c r="A5" s="113"/>
      <c r="B5" s="114"/>
      <c r="C5" s="115"/>
      <c r="D5" s="97" t="s">
        <v>56</v>
      </c>
      <c r="E5" s="97" t="s">
        <v>75</v>
      </c>
      <c r="F5" s="97" t="s">
        <v>76</v>
      </c>
    </row>
    <row r="6" ht="18.75" customHeight="1" spans="1:6">
      <c r="A6" s="116">
        <v>1</v>
      </c>
      <c r="B6" s="117" t="s">
        <v>222</v>
      </c>
      <c r="C6" s="118">
        <v>3</v>
      </c>
      <c r="D6" s="119">
        <v>4</v>
      </c>
      <c r="E6" s="119">
        <v>5</v>
      </c>
      <c r="F6" s="119">
        <v>6</v>
      </c>
    </row>
    <row r="7" ht="18.75" customHeight="1" spans="1:6">
      <c r="A7" s="120"/>
      <c r="B7" s="85"/>
      <c r="C7" s="85"/>
      <c r="D7" s="23"/>
      <c r="E7" s="23"/>
      <c r="F7" s="23"/>
    </row>
    <row r="8" ht="18.75" customHeight="1" spans="1:6">
      <c r="A8" s="120"/>
      <c r="B8" s="85"/>
      <c r="C8" s="85"/>
      <c r="D8" s="23"/>
      <c r="E8" s="23"/>
      <c r="F8" s="23"/>
    </row>
    <row r="9" ht="18.75" customHeight="1" spans="1:6">
      <c r="A9" s="121" t="s">
        <v>56</v>
      </c>
      <c r="B9" s="122"/>
      <c r="C9" s="25"/>
      <c r="D9" s="23"/>
      <c r="E9" s="23"/>
      <c r="F9" s="23"/>
    </row>
    <row r="10" customHeight="1" spans="1:1">
      <c r="A10" s="58" t="s">
        <v>527</v>
      </c>
    </row>
    <row r="38" customHeight="1" spans="2:2">
      <c r="B38">
        <f>B34+B35</f>
        <v>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8"/>
  <sheetViews>
    <sheetView showZeros="0" workbookViewId="0">
      <selection activeCell="G33" sqref="G3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3"/>
      <c r="P1" s="33"/>
      <c r="Q1" s="34" t="s">
        <v>528</v>
      </c>
    </row>
    <row r="2" ht="35.25" customHeight="1" spans="1:17">
      <c r="A2" s="35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73"/>
      <c r="L2" s="5"/>
      <c r="M2" s="5"/>
      <c r="N2" s="5"/>
      <c r="O2" s="73"/>
      <c r="P2" s="73"/>
      <c r="Q2" s="5"/>
    </row>
    <row r="3" ht="18.75" customHeight="1" spans="1:17">
      <c r="A3" s="36" t="str">
        <f>"单位名称："&amp;"双江拉祜族佤族布朗族傣族自治县工业商务和科技信息化局"</f>
        <v>单位名称：双江拉祜族佤族布朗族傣族自治县工业商务和科技信息化局</v>
      </c>
      <c r="B3" s="8"/>
      <c r="C3" s="8"/>
      <c r="D3" s="8"/>
      <c r="E3" s="8"/>
      <c r="F3" s="8"/>
      <c r="G3" s="8"/>
      <c r="H3" s="8"/>
      <c r="I3" s="8"/>
      <c r="J3" s="8"/>
      <c r="O3" s="90"/>
      <c r="P3" s="90"/>
      <c r="Q3" s="34" t="s">
        <v>228</v>
      </c>
    </row>
    <row r="4" ht="18.75" customHeight="1" spans="1:17">
      <c r="A4" s="10" t="s">
        <v>529</v>
      </c>
      <c r="B4" s="76" t="s">
        <v>530</v>
      </c>
      <c r="C4" s="76" t="s">
        <v>531</v>
      </c>
      <c r="D4" s="76" t="s">
        <v>532</v>
      </c>
      <c r="E4" s="76" t="s">
        <v>533</v>
      </c>
      <c r="F4" s="76" t="s">
        <v>534</v>
      </c>
      <c r="G4" s="40" t="s">
        <v>248</v>
      </c>
      <c r="H4" s="40"/>
      <c r="I4" s="40"/>
      <c r="J4" s="40"/>
      <c r="K4" s="78"/>
      <c r="L4" s="40"/>
      <c r="M4" s="40"/>
      <c r="N4" s="40"/>
      <c r="O4" s="92"/>
      <c r="P4" s="78"/>
      <c r="Q4" s="41"/>
    </row>
    <row r="5" ht="18.75" customHeight="1" spans="1:17">
      <c r="A5" s="15"/>
      <c r="B5" s="79"/>
      <c r="C5" s="79"/>
      <c r="D5" s="79"/>
      <c r="E5" s="79"/>
      <c r="F5" s="79"/>
      <c r="G5" s="79" t="s">
        <v>56</v>
      </c>
      <c r="H5" s="79" t="s">
        <v>59</v>
      </c>
      <c r="I5" s="79" t="s">
        <v>535</v>
      </c>
      <c r="J5" s="79" t="s">
        <v>536</v>
      </c>
      <c r="K5" s="100" t="s">
        <v>537</v>
      </c>
      <c r="L5" s="93" t="s">
        <v>78</v>
      </c>
      <c r="M5" s="93"/>
      <c r="N5" s="93"/>
      <c r="O5" s="101"/>
      <c r="P5" s="102"/>
      <c r="Q5" s="81"/>
    </row>
    <row r="6" ht="27" customHeight="1" spans="1:17">
      <c r="A6" s="17"/>
      <c r="B6" s="81"/>
      <c r="C6" s="81"/>
      <c r="D6" s="81"/>
      <c r="E6" s="81"/>
      <c r="F6" s="81"/>
      <c r="G6" s="81"/>
      <c r="H6" s="81" t="s">
        <v>58</v>
      </c>
      <c r="I6" s="81"/>
      <c r="J6" s="81"/>
      <c r="K6" s="82"/>
      <c r="L6" s="81" t="s">
        <v>58</v>
      </c>
      <c r="M6" s="81" t="s">
        <v>65</v>
      </c>
      <c r="N6" s="81" t="s">
        <v>256</v>
      </c>
      <c r="O6" s="96" t="s">
        <v>67</v>
      </c>
      <c r="P6" s="82" t="s">
        <v>68</v>
      </c>
      <c r="Q6" s="81" t="s">
        <v>69</v>
      </c>
    </row>
    <row r="7" ht="18.75" customHeight="1" spans="1:17">
      <c r="A7" s="28">
        <v>1</v>
      </c>
      <c r="B7" s="97">
        <v>2</v>
      </c>
      <c r="C7" s="97">
        <v>3</v>
      </c>
      <c r="D7" s="28">
        <v>4</v>
      </c>
      <c r="E7" s="97">
        <v>5</v>
      </c>
      <c r="F7" s="97">
        <v>6</v>
      </c>
      <c r="G7" s="28">
        <v>7</v>
      </c>
      <c r="H7" s="97">
        <v>8</v>
      </c>
      <c r="I7" s="97">
        <v>9</v>
      </c>
      <c r="J7" s="28">
        <v>10</v>
      </c>
      <c r="K7" s="97">
        <v>11</v>
      </c>
      <c r="L7" s="97">
        <v>12</v>
      </c>
      <c r="M7" s="28">
        <v>13</v>
      </c>
      <c r="N7" s="97">
        <v>14</v>
      </c>
      <c r="O7" s="97">
        <v>15</v>
      </c>
      <c r="P7" s="28">
        <v>16</v>
      </c>
      <c r="Q7" s="97">
        <v>17</v>
      </c>
    </row>
    <row r="8" ht="18.75" customHeight="1" spans="1:17">
      <c r="A8" s="84" t="s">
        <v>71</v>
      </c>
      <c r="B8" s="48"/>
      <c r="C8" s="48"/>
      <c r="D8" s="48"/>
      <c r="E8" s="98"/>
      <c r="F8" s="23">
        <v>83250</v>
      </c>
      <c r="G8" s="23">
        <v>83250</v>
      </c>
      <c r="H8" s="23">
        <v>83250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25" t="s">
        <v>309</v>
      </c>
      <c r="B9" s="48" t="s">
        <v>538</v>
      </c>
      <c r="C9" s="48" t="s">
        <v>539</v>
      </c>
      <c r="D9" s="48" t="s">
        <v>417</v>
      </c>
      <c r="E9" s="98">
        <v>1</v>
      </c>
      <c r="F9" s="23">
        <v>10000</v>
      </c>
      <c r="G9" s="23">
        <v>10000</v>
      </c>
      <c r="H9" s="23">
        <v>10000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5" t="s">
        <v>309</v>
      </c>
      <c r="B10" s="48" t="s">
        <v>540</v>
      </c>
      <c r="C10" s="48" t="s">
        <v>541</v>
      </c>
      <c r="D10" s="48" t="s">
        <v>417</v>
      </c>
      <c r="E10" s="98">
        <v>1</v>
      </c>
      <c r="F10" s="23">
        <v>3500</v>
      </c>
      <c r="G10" s="23">
        <v>3500</v>
      </c>
      <c r="H10" s="23">
        <v>3500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5" t="s">
        <v>309</v>
      </c>
      <c r="B11" s="48" t="s">
        <v>542</v>
      </c>
      <c r="C11" s="48" t="s">
        <v>543</v>
      </c>
      <c r="D11" s="48" t="s">
        <v>417</v>
      </c>
      <c r="E11" s="98">
        <v>1</v>
      </c>
      <c r="F11" s="23">
        <v>3500</v>
      </c>
      <c r="G11" s="23">
        <v>3500</v>
      </c>
      <c r="H11" s="23">
        <v>3500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5" t="s">
        <v>347</v>
      </c>
      <c r="B12" s="48" t="s">
        <v>544</v>
      </c>
      <c r="C12" s="48" t="s">
        <v>544</v>
      </c>
      <c r="D12" s="48" t="s">
        <v>417</v>
      </c>
      <c r="E12" s="98">
        <v>100</v>
      </c>
      <c r="F12" s="23">
        <v>18000</v>
      </c>
      <c r="G12" s="23">
        <v>18000</v>
      </c>
      <c r="H12" s="23">
        <v>18000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5" t="s">
        <v>347</v>
      </c>
      <c r="B13" s="48" t="s">
        <v>545</v>
      </c>
      <c r="C13" s="48" t="s">
        <v>546</v>
      </c>
      <c r="D13" s="48" t="s">
        <v>417</v>
      </c>
      <c r="E13" s="98">
        <v>1</v>
      </c>
      <c r="F13" s="23">
        <v>4000</v>
      </c>
      <c r="G13" s="23">
        <v>4000</v>
      </c>
      <c r="H13" s="23">
        <v>4000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25" t="s">
        <v>347</v>
      </c>
      <c r="B14" s="48" t="s">
        <v>547</v>
      </c>
      <c r="C14" s="48" t="s">
        <v>547</v>
      </c>
      <c r="D14" s="48" t="s">
        <v>417</v>
      </c>
      <c r="E14" s="98">
        <v>10</v>
      </c>
      <c r="F14" s="23">
        <v>44250</v>
      </c>
      <c r="G14" s="23">
        <v>44250</v>
      </c>
      <c r="H14" s="23">
        <v>44250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86" t="s">
        <v>56</v>
      </c>
      <c r="B15" s="25"/>
      <c r="C15" s="25"/>
      <c r="D15" s="25"/>
      <c r="E15" s="25"/>
      <c r="F15" s="23">
        <v>83250</v>
      </c>
      <c r="G15" s="23">
        <v>83250</v>
      </c>
      <c r="H15" s="23">
        <v>83250</v>
      </c>
      <c r="I15" s="23"/>
      <c r="J15" s="23"/>
      <c r="K15" s="23"/>
      <c r="L15" s="23"/>
      <c r="M15" s="23"/>
      <c r="N15" s="23"/>
      <c r="O15" s="23"/>
      <c r="P15" s="23"/>
      <c r="Q15" s="23"/>
    </row>
    <row r="38" customHeight="1" spans="2:2">
      <c r="B38">
        <f>B34+B35</f>
        <v>0</v>
      </c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38"/>
  <sheetViews>
    <sheetView showZeros="0" workbookViewId="0">
      <selection activeCell="J34" sqref="J3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9"/>
      <c r="B1" s="69"/>
      <c r="C1" s="70"/>
      <c r="D1" s="69"/>
      <c r="E1" s="69"/>
      <c r="F1" s="69"/>
      <c r="G1" s="69"/>
      <c r="H1" s="71"/>
      <c r="I1" s="64"/>
      <c r="J1" s="64"/>
      <c r="K1" s="64"/>
      <c r="L1" s="33"/>
      <c r="M1" s="88"/>
      <c r="N1" s="89" t="s">
        <v>548</v>
      </c>
    </row>
    <row r="2" ht="34.5" customHeight="1" spans="1:14">
      <c r="A2" s="35" t="str">
        <f>"2025"&amp;"年部门政府购买服务预算表"</f>
        <v>2025年部门政府购买服务预算表</v>
      </c>
      <c r="B2" s="72"/>
      <c r="C2" s="73"/>
      <c r="D2" s="72"/>
      <c r="E2" s="72"/>
      <c r="F2" s="72"/>
      <c r="G2" s="72"/>
      <c r="H2" s="74"/>
      <c r="I2" s="72"/>
      <c r="J2" s="72"/>
      <c r="K2" s="72"/>
      <c r="L2" s="73"/>
      <c r="M2" s="74"/>
      <c r="N2" s="72"/>
    </row>
    <row r="3" ht="18.75" customHeight="1" spans="1:14">
      <c r="A3" s="61" t="str">
        <f>"单位名称："&amp;"双江拉祜族佤族布朗族傣族自治县工业商务和科技信息化局"</f>
        <v>单位名称：双江拉祜族佤族布朗族傣族自治县工业商务和科技信息化局</v>
      </c>
      <c r="B3" s="62"/>
      <c r="C3" s="75"/>
      <c r="D3" s="62"/>
      <c r="E3" s="62"/>
      <c r="F3" s="62"/>
      <c r="G3" s="62"/>
      <c r="H3" s="71"/>
      <c r="I3" s="64"/>
      <c r="J3" s="64"/>
      <c r="K3" s="64"/>
      <c r="L3" s="90"/>
      <c r="M3" s="91"/>
      <c r="N3" s="89" t="s">
        <v>228</v>
      </c>
    </row>
    <row r="4" ht="18.75" customHeight="1" spans="1:14">
      <c r="A4" s="10" t="s">
        <v>529</v>
      </c>
      <c r="B4" s="76" t="s">
        <v>549</v>
      </c>
      <c r="C4" s="77" t="s">
        <v>550</v>
      </c>
      <c r="D4" s="40" t="s">
        <v>248</v>
      </c>
      <c r="E4" s="40"/>
      <c r="F4" s="40"/>
      <c r="G4" s="40"/>
      <c r="H4" s="78"/>
      <c r="I4" s="40"/>
      <c r="J4" s="40"/>
      <c r="K4" s="40"/>
      <c r="L4" s="92"/>
      <c r="M4" s="78"/>
      <c r="N4" s="41"/>
    </row>
    <row r="5" ht="18.75" customHeight="1" spans="1:14">
      <c r="A5" s="15"/>
      <c r="B5" s="79"/>
      <c r="C5" s="80"/>
      <c r="D5" s="79" t="s">
        <v>56</v>
      </c>
      <c r="E5" s="79" t="s">
        <v>59</v>
      </c>
      <c r="F5" s="79" t="s">
        <v>551</v>
      </c>
      <c r="G5" s="79" t="s">
        <v>536</v>
      </c>
      <c r="H5" s="80" t="s">
        <v>537</v>
      </c>
      <c r="I5" s="93" t="s">
        <v>78</v>
      </c>
      <c r="J5" s="93"/>
      <c r="K5" s="93"/>
      <c r="L5" s="94"/>
      <c r="M5" s="95"/>
      <c r="N5" s="81"/>
    </row>
    <row r="6" ht="27" customHeight="1" spans="1:14">
      <c r="A6" s="17"/>
      <c r="B6" s="81"/>
      <c r="C6" s="82"/>
      <c r="D6" s="81"/>
      <c r="E6" s="81"/>
      <c r="F6" s="81"/>
      <c r="G6" s="81"/>
      <c r="H6" s="82"/>
      <c r="I6" s="81" t="s">
        <v>58</v>
      </c>
      <c r="J6" s="81" t="s">
        <v>65</v>
      </c>
      <c r="K6" s="81" t="s">
        <v>256</v>
      </c>
      <c r="L6" s="96" t="s">
        <v>67</v>
      </c>
      <c r="M6" s="82" t="s">
        <v>68</v>
      </c>
      <c r="N6" s="81" t="s">
        <v>69</v>
      </c>
    </row>
    <row r="7" ht="18.75" customHeight="1" spans="1:14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</row>
    <row r="8" ht="18.75" customHeight="1" spans="1:14">
      <c r="A8" s="84"/>
      <c r="B8" s="48"/>
      <c r="C8" s="8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4"/>
      <c r="B9" s="48"/>
      <c r="C9" s="8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6" t="s">
        <v>56</v>
      </c>
      <c r="B10" s="25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58" t="s">
        <v>552</v>
      </c>
    </row>
    <row r="38" customHeight="1" spans="2:2">
      <c r="B38">
        <f>B34+B35</f>
        <v>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8"/>
  <sheetViews>
    <sheetView showZeros="0" workbookViewId="0">
      <selection activeCell="F29" sqref="F29"/>
    </sheetView>
  </sheetViews>
  <sheetFormatPr defaultColWidth="9.14285714285714" defaultRowHeight="14.25" customHeight="1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9"/>
      <c r="H1" s="33" t="s">
        <v>553</v>
      </c>
    </row>
    <row r="2" ht="27.75" customHeight="1" spans="1:8">
      <c r="A2" s="60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61" t="str">
        <f>"单位名称："&amp;"双江拉祜族佤族布朗族傣族自治县工业商务和科技信息化局"</f>
        <v>单位名称：双江拉祜族佤族布朗族傣族自治县工业商务和科技信息化局</v>
      </c>
      <c r="B3" s="62"/>
      <c r="C3" s="62"/>
      <c r="D3" s="63"/>
      <c r="E3" s="64"/>
      <c r="F3" s="64"/>
      <c r="G3" s="64"/>
      <c r="H3" s="33" t="s">
        <v>228</v>
      </c>
    </row>
    <row r="4" ht="18.75" customHeight="1" spans="1:8">
      <c r="A4" s="26" t="s">
        <v>554</v>
      </c>
      <c r="B4" s="11" t="s">
        <v>248</v>
      </c>
      <c r="C4" s="12"/>
      <c r="D4" s="12"/>
      <c r="E4" s="11" t="s">
        <v>555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65" t="s">
        <v>551</v>
      </c>
      <c r="E5" s="66" t="s">
        <v>556</v>
      </c>
      <c r="F5" s="66" t="s">
        <v>556</v>
      </c>
      <c r="G5" s="66" t="s">
        <v>556</v>
      </c>
      <c r="H5" s="67" t="s">
        <v>556</v>
      </c>
    </row>
    <row r="6" ht="18.75" customHeight="1" spans="1:8">
      <c r="A6" s="66">
        <v>1</v>
      </c>
      <c r="B6" s="66">
        <v>2</v>
      </c>
      <c r="C6" s="66">
        <v>3</v>
      </c>
      <c r="D6" s="68">
        <v>4</v>
      </c>
      <c r="E6" s="66">
        <v>5</v>
      </c>
      <c r="F6" s="66">
        <v>6</v>
      </c>
      <c r="G6" s="66">
        <v>7</v>
      </c>
      <c r="H6" s="66">
        <v>8</v>
      </c>
    </row>
    <row r="7" customHeight="1" spans="1:1">
      <c r="A7" s="58" t="s">
        <v>557</v>
      </c>
    </row>
    <row r="38" customHeight="1" spans="2:2">
      <c r="B38">
        <f>B34+B35</f>
        <v>0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8"/>
  <sheetViews>
    <sheetView showZeros="0" workbookViewId="0">
      <selection activeCell="D37" sqref="D37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3" t="s">
        <v>558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53"/>
      <c r="G2" s="5"/>
      <c r="H2" s="53"/>
      <c r="I2" s="53"/>
      <c r="J2" s="5"/>
    </row>
    <row r="3" ht="18.75" customHeight="1" spans="1:8">
      <c r="A3" s="54" t="str">
        <f>"单位名称："&amp;"双江拉祜族佤族布朗族傣族自治县工业商务和科技信息化局"</f>
        <v>单位名称：双江拉祜族佤族布朗族傣族自治县工业商务和科技信息化局</v>
      </c>
      <c r="B3" s="55"/>
      <c r="C3" s="55"/>
      <c r="D3" s="55"/>
      <c r="E3" s="55"/>
      <c r="F3" s="56"/>
      <c r="G3" s="55"/>
      <c r="H3" s="56"/>
    </row>
    <row r="4" ht="18.75" customHeight="1" spans="1:10">
      <c r="A4" s="42" t="s">
        <v>378</v>
      </c>
      <c r="B4" s="42" t="s">
        <v>379</v>
      </c>
      <c r="C4" s="42" t="s">
        <v>380</v>
      </c>
      <c r="D4" s="42" t="s">
        <v>381</v>
      </c>
      <c r="E4" s="42" t="s">
        <v>382</v>
      </c>
      <c r="F4" s="57" t="s">
        <v>383</v>
      </c>
      <c r="G4" s="42" t="s">
        <v>384</v>
      </c>
      <c r="H4" s="57" t="s">
        <v>385</v>
      </c>
      <c r="I4" s="57" t="s">
        <v>386</v>
      </c>
      <c r="J4" s="42" t="s">
        <v>387</v>
      </c>
    </row>
    <row r="5" ht="18.7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57">
        <v>6</v>
      </c>
      <c r="G5" s="42">
        <v>7</v>
      </c>
      <c r="H5" s="57">
        <v>8</v>
      </c>
      <c r="I5" s="57">
        <v>9</v>
      </c>
      <c r="J5" s="42">
        <v>10</v>
      </c>
    </row>
    <row r="6" customHeight="1" spans="1:1">
      <c r="A6" s="58" t="s">
        <v>557</v>
      </c>
    </row>
    <row r="38" customHeight="1" spans="2:2">
      <c r="B38">
        <f>B34+B35</f>
        <v>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9"/>
  <sheetViews>
    <sheetView showZeros="0" workbookViewId="0">
      <selection activeCell="F40" sqref="F4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4" t="s">
        <v>559</v>
      </c>
    </row>
    <row r="2" ht="34.5" customHeight="1" spans="1:8">
      <c r="A2" s="3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6" t="str">
        <f>"单位名称："&amp;"双江拉祜族佤族布朗族傣族自治县工业商务和科技信息化局"</f>
        <v>单位名称：双江拉祜族佤族布朗族傣族自治县工业商务和科技信息化局</v>
      </c>
      <c r="B3" s="7"/>
      <c r="C3" s="37"/>
      <c r="H3" s="38" t="s">
        <v>228</v>
      </c>
    </row>
    <row r="4" ht="18.75" customHeight="1" spans="1:8">
      <c r="A4" s="10" t="s">
        <v>241</v>
      </c>
      <c r="B4" s="10" t="s">
        <v>560</v>
      </c>
      <c r="C4" s="10" t="s">
        <v>561</v>
      </c>
      <c r="D4" s="10" t="s">
        <v>562</v>
      </c>
      <c r="E4" s="10" t="s">
        <v>563</v>
      </c>
      <c r="F4" s="39" t="s">
        <v>564</v>
      </c>
      <c r="G4" s="40"/>
      <c r="H4" s="41"/>
    </row>
    <row r="5" ht="18.75" customHeight="1" spans="1:8">
      <c r="A5" s="17"/>
      <c r="B5" s="17"/>
      <c r="C5" s="17"/>
      <c r="D5" s="17"/>
      <c r="E5" s="17"/>
      <c r="F5" s="42" t="s">
        <v>533</v>
      </c>
      <c r="G5" s="10" t="s">
        <v>565</v>
      </c>
      <c r="H5" s="10" t="s">
        <v>566</v>
      </c>
    </row>
    <row r="6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4">
        <v>6</v>
      </c>
      <c r="G6" s="45">
        <v>7</v>
      </c>
      <c r="H6" s="46">
        <v>8</v>
      </c>
    </row>
    <row r="7" ht="27" customHeight="1" spans="1:8">
      <c r="A7" s="47" t="s">
        <v>71</v>
      </c>
      <c r="B7" s="48" t="s">
        <v>545</v>
      </c>
      <c r="C7" s="49" t="s">
        <v>567</v>
      </c>
      <c r="D7" s="50" t="s">
        <v>545</v>
      </c>
      <c r="E7" s="43" t="s">
        <v>568</v>
      </c>
      <c r="F7" s="44">
        <v>1</v>
      </c>
      <c r="G7" s="45">
        <v>4000</v>
      </c>
      <c r="H7" s="46">
        <v>4000</v>
      </c>
    </row>
    <row r="8" ht="26" customHeight="1" spans="1:8">
      <c r="A8" s="47" t="s">
        <v>71</v>
      </c>
      <c r="B8" s="48" t="s">
        <v>547</v>
      </c>
      <c r="C8" s="49" t="s">
        <v>569</v>
      </c>
      <c r="D8" s="50" t="s">
        <v>547</v>
      </c>
      <c r="E8" s="43" t="s">
        <v>568</v>
      </c>
      <c r="F8" s="44">
        <v>10</v>
      </c>
      <c r="G8" s="45">
        <v>4425</v>
      </c>
      <c r="H8" s="46">
        <v>44250</v>
      </c>
    </row>
    <row r="9" ht="18.75" customHeight="1" spans="1:8">
      <c r="A9" s="47" t="s">
        <v>56</v>
      </c>
      <c r="B9" s="51"/>
      <c r="C9" s="51"/>
      <c r="D9" s="51"/>
      <c r="E9" s="51"/>
      <c r="F9" s="52">
        <f>SUM(F7:F8)</f>
        <v>11</v>
      </c>
      <c r="G9" s="23"/>
      <c r="H9" s="23">
        <f>SUM(H7:H8)</f>
        <v>48250</v>
      </c>
    </row>
    <row r="39" customHeight="1" spans="2:2">
      <c r="B39">
        <f>B35+B36</f>
        <v>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8"/>
  <sheetViews>
    <sheetView showZeros="0" workbookViewId="0">
      <selection activeCell="H34" sqref="H34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3" t="s">
        <v>570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"单位名称："&amp;"双江拉祜族佤族布朗族傣族自治县工业商务和科技信息化局"</f>
        <v>单位名称：双江拉祜族佤族布朗族傣族自治县工业商务和科技信息化局</v>
      </c>
      <c r="B3" s="7"/>
      <c r="C3" s="7"/>
      <c r="D3" s="7"/>
      <c r="E3" s="7"/>
      <c r="F3" s="7"/>
      <c r="G3" s="7"/>
      <c r="H3" s="8"/>
      <c r="I3" s="8"/>
      <c r="J3" s="8"/>
      <c r="K3" s="3" t="s">
        <v>228</v>
      </c>
    </row>
    <row r="4" ht="18.75" customHeight="1" spans="1:11">
      <c r="A4" s="9" t="s">
        <v>326</v>
      </c>
      <c r="B4" s="9" t="s">
        <v>243</v>
      </c>
      <c r="C4" s="9" t="s">
        <v>327</v>
      </c>
      <c r="D4" s="10" t="s">
        <v>244</v>
      </c>
      <c r="E4" s="10" t="s">
        <v>245</v>
      </c>
      <c r="F4" s="10" t="s">
        <v>328</v>
      </c>
      <c r="G4" s="10" t="s">
        <v>329</v>
      </c>
      <c r="H4" s="26" t="s">
        <v>56</v>
      </c>
      <c r="I4" s="11" t="s">
        <v>571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1" customHeight="1" spans="1:3">
      <c r="A11" s="31" t="s">
        <v>572</v>
      </c>
      <c r="B11" s="32"/>
      <c r="C11" s="32"/>
    </row>
    <row r="38" customHeight="1" spans="2:2">
      <c r="B38">
        <f>B34+B35</f>
        <v>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8"/>
  <sheetViews>
    <sheetView showZeros="0" workbookViewId="0">
      <selection activeCell="D31" sqref="D3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573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"单位名称："&amp;"双江拉祜族佤族布朗族傣族自治县工业商务和科技信息化局"</f>
        <v>单位名称：双江拉祜族佤族布朗族傣族自治县工业商务和科技信息化局</v>
      </c>
      <c r="B3" s="7"/>
      <c r="C3" s="7"/>
      <c r="D3" s="7"/>
      <c r="E3" s="8"/>
      <c r="F3" s="8"/>
      <c r="G3" s="3" t="s">
        <v>228</v>
      </c>
    </row>
    <row r="4" ht="18.75" customHeight="1" spans="1:7">
      <c r="A4" s="9" t="s">
        <v>327</v>
      </c>
      <c r="B4" s="9" t="s">
        <v>326</v>
      </c>
      <c r="C4" s="9" t="s">
        <v>243</v>
      </c>
      <c r="D4" s="10" t="s">
        <v>574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2512000</v>
      </c>
      <c r="F8" s="23"/>
      <c r="G8" s="23"/>
    </row>
    <row r="9" ht="18.75" customHeight="1" spans="1:7">
      <c r="A9" s="20"/>
      <c r="B9" s="20" t="s">
        <v>575</v>
      </c>
      <c r="C9" s="20" t="s">
        <v>372</v>
      </c>
      <c r="D9" s="22" t="s">
        <v>576</v>
      </c>
      <c r="E9" s="23">
        <v>200000</v>
      </c>
      <c r="F9" s="23"/>
      <c r="G9" s="23"/>
    </row>
    <row r="10" ht="18.75" customHeight="1" spans="1:7">
      <c r="A10" s="24"/>
      <c r="B10" s="20" t="s">
        <v>577</v>
      </c>
      <c r="C10" s="20" t="s">
        <v>339</v>
      </c>
      <c r="D10" s="22" t="s">
        <v>576</v>
      </c>
      <c r="E10" s="23">
        <v>12000</v>
      </c>
      <c r="F10" s="23"/>
      <c r="G10" s="23"/>
    </row>
    <row r="11" ht="18.75" customHeight="1" spans="1:7">
      <c r="A11" s="24"/>
      <c r="B11" s="20" t="s">
        <v>577</v>
      </c>
      <c r="C11" s="20" t="s">
        <v>343</v>
      </c>
      <c r="D11" s="22" t="s">
        <v>576</v>
      </c>
      <c r="E11" s="23">
        <v>300000</v>
      </c>
      <c r="F11" s="23"/>
      <c r="G11" s="23"/>
    </row>
    <row r="12" ht="18.75" customHeight="1" spans="1:7">
      <c r="A12" s="24"/>
      <c r="B12" s="20" t="s">
        <v>577</v>
      </c>
      <c r="C12" s="20" t="s">
        <v>345</v>
      </c>
      <c r="D12" s="22" t="s">
        <v>576</v>
      </c>
      <c r="E12" s="23">
        <v>400000</v>
      </c>
      <c r="F12" s="23"/>
      <c r="G12" s="23"/>
    </row>
    <row r="13" ht="18.75" customHeight="1" spans="1:7">
      <c r="A13" s="24"/>
      <c r="B13" s="20" t="s">
        <v>577</v>
      </c>
      <c r="C13" s="20" t="s">
        <v>347</v>
      </c>
      <c r="D13" s="22" t="s">
        <v>576</v>
      </c>
      <c r="E13" s="23">
        <v>500000</v>
      </c>
      <c r="F13" s="23"/>
      <c r="G13" s="23"/>
    </row>
    <row r="14" ht="18.75" customHeight="1" spans="1:7">
      <c r="A14" s="24"/>
      <c r="B14" s="20" t="s">
        <v>577</v>
      </c>
      <c r="C14" s="20" t="s">
        <v>375</v>
      </c>
      <c r="D14" s="22" t="s">
        <v>576</v>
      </c>
      <c r="E14" s="23">
        <v>300000</v>
      </c>
      <c r="F14" s="23"/>
      <c r="G14" s="23"/>
    </row>
    <row r="15" ht="18.75" customHeight="1" spans="1:7">
      <c r="A15" s="24"/>
      <c r="B15" s="20" t="s">
        <v>577</v>
      </c>
      <c r="C15" s="20" t="s">
        <v>365</v>
      </c>
      <c r="D15" s="22" t="s">
        <v>576</v>
      </c>
      <c r="E15" s="23">
        <v>300000</v>
      </c>
      <c r="F15" s="23"/>
      <c r="G15" s="23"/>
    </row>
    <row r="16" ht="18.75" customHeight="1" spans="1:7">
      <c r="A16" s="24"/>
      <c r="B16" s="20" t="s">
        <v>577</v>
      </c>
      <c r="C16" s="20" t="s">
        <v>370</v>
      </c>
      <c r="D16" s="22" t="s">
        <v>576</v>
      </c>
      <c r="E16" s="23">
        <v>500000</v>
      </c>
      <c r="F16" s="23"/>
      <c r="G16" s="23"/>
    </row>
    <row r="17" ht="18.75" customHeight="1" spans="1:7">
      <c r="A17" s="22" t="s">
        <v>56</v>
      </c>
      <c r="B17" s="25"/>
      <c r="C17" s="25"/>
      <c r="D17" s="25"/>
      <c r="E17" s="23">
        <v>2512000</v>
      </c>
      <c r="F17" s="23"/>
      <c r="G17" s="23"/>
    </row>
    <row r="38" customHeight="1" spans="2:2">
      <c r="B38">
        <f>B34+B35</f>
        <v>0</v>
      </c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李双凤</cp:lastModifiedBy>
  <dcterms:created xsi:type="dcterms:W3CDTF">2025-03-06T04:51:00Z</dcterms:created>
  <dcterms:modified xsi:type="dcterms:W3CDTF">2025-03-20T07:10:27Z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777CA5E0D9734A6AA964E4DF1CB8DBFB</vt:lpwstr>
  </property>
  <property fmtid="{D5CDD505-2E9C-101B-9397-08002B2CF9AE}" pid="3" name="KSOProductBuildVer">
    <vt:lpwstr>2052-12.1.0.15336</vt:lpwstr>
  </property>
</Properties>
</file>