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tabRatio="95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<sst xmlns="http://schemas.openxmlformats.org/spreadsheetml/2006/main" count="1182" uniqueCount="445">
  <si>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</si>
  <si>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</si>
  <si>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</si>
  <si>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</si>
  <si>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</si>
  <si>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</si>
  <si>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</si>
  <si>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</si>
  <si>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</si>
  <si>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</si>
  <si>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</si>
  <si>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</si>
  <si>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</si>
  <si>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</si>
  <si>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</si>
  <si>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</si>
  <si>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</si>
  <si>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</si>
  <si>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</si>
  <si>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</si>
  <si>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</si>
  <si>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</si>
  <si>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</si>
  <si>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</si>
  <si>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</si>
  <si>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</si>
  <si>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</si>
  <si>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</si>
  <si>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</si>
  <si>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</si>
  <si>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</si>
  <si>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</si>
  <si>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</si>
  <si>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</si>
  <si>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</si>
  <si>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</si>
  <si>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</si>
  <si>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</si>
  <si>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</si>
  <si>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</si>
  <si>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</si>
  <si>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</si>
  <si>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</si>
  <si>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</si>
  <si>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</si>
  <si>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</si>
  <si>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</si>
  <si>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</si>
  <si>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</si>
  <si>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</si>
  <si>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</si>
  <si>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</si>
  <si>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</si>
  <si>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</si>
  <si>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</si>
  <si>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</si>
  <si>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</si>
  <si>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</si>
  <si>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</si>
  <si>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</si>
  <si>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</si>
  <si>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</si>
  <si>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</si>
  <si>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</si>
  <si>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</si>
  <si>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</si>
  <si>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</si>
  <si>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</si>
  <si>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</si>
  <si>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</si>
  <si>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105016</t>
  </si>
  <si>
    <t>双江拉祜族佤族布朗族傣族自治县沙河中学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</si>
  <si>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</si>
  <si>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</si>
  <si>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</si>
  <si>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</si>
  <si>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</si>
  <si>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</si>
  <si>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</si>
  <si>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</si>
  <si>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</si>
  <si>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</si>
  <si>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</si>
  <si>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</si>
  <si>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</si>
  <si>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</si>
  <si>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</si>
  <si>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</si>
  <si>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</si>
  <si>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</si>
  <si>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</si>
  <si>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</si>
  <si>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</si>
  <si>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</si>
  <si>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</si>
  <si>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</si>
  <si>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</si>
  <si>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</si>
  <si>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</si>
  <si>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</si>
  <si>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</si>
  <si>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</si>
  <si>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</si>
  <si>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</si>
  <si>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</si>
  <si>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</si>
  <si>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</si>
  <si>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</si>
  <si>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</si>
  <si>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</si>
  <si>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</si>
  <si>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</si>
  <si>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</si>
  <si>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</si>
  <si>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</si>
  <si>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</si>
  <si>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</si>
  <si>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</si>
  <si>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</si>
  <si>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</si>
  <si>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</si>
  <si>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</si>
  <si>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</si>
  <si>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</si>
  <si>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</si>
  <si>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</si>
  <si>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</si>
  <si>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</si>
  <si>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</si>
  <si>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</si>
  <si>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</si>
  <si>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</si>
  <si>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</si>
  <si>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</si>
  <si>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</si>
  <si>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</si>
  <si>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</si>
  <si>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</si>
  <si>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</si>
  <si>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</si>
  <si>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</si>
  <si>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</si>
  <si>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</si>
  <si>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</si>
  <si>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</si>
  <si>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</si>
  <si>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</si>
  <si>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</si>
  <si>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</si>
  <si>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</si>
  <si>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</si>
  <si>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</si>
  <si>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</si>
  <si>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</si>
  <si>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</si>
  <si>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</si>
  <si>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</si>
  <si>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</si>
  <si>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</si>
  <si>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</si>
  <si>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</si>
  <si>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</si>
  <si>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</si>
  <si>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</si>
  <si>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</si>
  <si>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</si>
  <si>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</si>
  <si>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</si>
  <si>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</si>
  <si>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</si>
  <si>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</si>
  <si>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</si>
  <si>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</si>
  <si>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</si>
  <si>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</si>
  <si>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</si>
  <si>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</si>
  <si>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</si>
  <si>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</si>
  <si>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</si>
  <si>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</si>
  <si>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</si>
  <si>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</si>
  <si>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</si>
  <si>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</si>
  <si>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</si>
  <si>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</si>
  <si>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</si>
  <si>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</si>
  <si>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说明：双江拉祜族佤族布朗族傣族自治县沙河中学2025年无“三公”经费支出预算，故此表为空表。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</si>
  <si>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</si>
  <si>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</si>
  <si>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</si>
  <si>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</si>
  <si>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</si>
  <si>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</si>
  <si>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</si>
  <si>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</si>
  <si>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</si>
  <si>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</si>
  <si>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</si>
  <si>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</si>
  <si>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</si>
  <si>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</si>
  <si>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</si>
  <si>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</si>
  <si>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</si>
  <si>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</si>
  <si>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530925210000000002963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</si>
  <si>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</si>
  <si>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</si>
  <si>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</si>
  <si>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</si>
  <si>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</si>
  <si>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</si>
  <si>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</si>
  <si>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530925231100001451690</t>
  </si>
  <si>
    <t>绩效工资（2017年提高标准部分）</t>
  </si>
  <si>
    <t>530925210000000002964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</si>
  <si>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</si>
  <si>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</si>
  <si>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</si>
  <si>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</si>
  <si>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</si>
  <si>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</si>
  <si>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</si>
  <si>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</si>
  <si>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</si>
  <si>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</si>
  <si>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</si>
  <si>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530925210000000002965</t>
  </si>
  <si>
    <t>30113</t>
  </si>
  <si>
    <t>530925231100001451709</t>
  </si>
  <si>
    <t>编制外长聘人员支出</t>
  </si>
  <si>
    <t>30199</t>
  </si>
  <si>
    <t>其他工资福利支出</t>
  </si>
  <si>
    <t>530925231100001181216</t>
  </si>
  <si>
    <t>退休人员公用经费</t>
  </si>
  <si>
    <t>30299</t>
  </si>
  <si>
    <t>其他商品和服务支出</t>
  </si>
  <si>
    <t>530925231100001451711</t>
  </si>
  <si>
    <t>生均公用经费</t>
  </si>
  <si>
    <t>30201</t>
  </si>
  <si>
    <t>办公费</t>
  </si>
  <si>
    <t>530925231100001181215</t>
  </si>
  <si>
    <t>工会经费</t>
  </si>
  <si>
    <t>30228</t>
  </si>
  <si>
    <t>530925251100003763017</t>
  </si>
  <si>
    <t>残疾人就业保障金</t>
  </si>
  <si>
    <t>530925231100001451708</t>
  </si>
  <si>
    <t>其他退休费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</si>
  <si>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</si>
  <si>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</si>
  <si>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</si>
  <si>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</si>
  <si>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</si>
  <si>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</si>
  <si>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</si>
  <si>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</si>
  <si>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</si>
  <si>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2024年较少民族学生补助第二批中央直达资金</t>
  </si>
  <si>
    <t>民生类</t>
  </si>
  <si>
    <t>530925241100003149093</t>
  </si>
  <si>
    <t>30308</t>
  </si>
  <si>
    <t>助学金</t>
  </si>
  <si>
    <t>2024年省管校用和组团式帮扶教师补助省级资金</t>
  </si>
  <si>
    <t>事业发展类</t>
  </si>
  <si>
    <t>530925241100003255294</t>
  </si>
  <si>
    <t>30305</t>
  </si>
  <si>
    <t>生活补助</t>
  </si>
  <si>
    <t>2024年特殊教育公用经费第二批省级直达资金</t>
  </si>
  <si>
    <t>530925241100003149282</t>
  </si>
  <si>
    <t>2024年义务教育公用经费第二批省级直达资金</t>
  </si>
  <si>
    <t>530925241100003149216</t>
  </si>
  <si>
    <t>2024年义务教育公用经费第二批中央直达资金</t>
  </si>
  <si>
    <t>530925241100003149197</t>
  </si>
  <si>
    <t>2024年义务教育困难学生生活补助第二批省级直达资金</t>
  </si>
  <si>
    <t>530925241100003149179</t>
  </si>
  <si>
    <t>2024年义务教育困难学生生活补助第二批中央直达资金</t>
  </si>
  <si>
    <t>530925241100003149148</t>
  </si>
  <si>
    <t>2024年义务教育学生营养改善计划第二批中央直达资金</t>
  </si>
  <si>
    <t>530925241100003149119</t>
  </si>
  <si>
    <t>（非财项目）自有资金收入专项经费</t>
  </si>
  <si>
    <t>530925251100003767635</t>
  </si>
  <si>
    <t>31002</t>
  </si>
  <si>
    <t>办公设备购置</t>
  </si>
  <si>
    <t>临财教发〔2024〕148号义务教育公用经费第一批市级资金</t>
  </si>
  <si>
    <t>530925241100003306945</t>
  </si>
  <si>
    <t>特岗教师补发工资资金</t>
  </si>
  <si>
    <t>530925251100003767500</t>
  </si>
  <si>
    <t>30399</t>
  </si>
  <si>
    <t>其他对个人和家庭的补助</t>
  </si>
  <si>
    <t>特殊教育及送教上门公用经费</t>
  </si>
  <si>
    <t>530925231100001169593</t>
  </si>
  <si>
    <t>义务教育公用经费</t>
  </si>
  <si>
    <t>530925241100002879546</t>
  </si>
  <si>
    <t>义务教育家庭经济困难学生生活补助经费</t>
  </si>
  <si>
    <t>530925241100002279289</t>
  </si>
  <si>
    <t>自有资金（非财项目）伙食费专项资金</t>
  </si>
  <si>
    <t>530925251100003767637</t>
  </si>
  <si>
    <t>39999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</si>
  <si>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</si>
  <si>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</si>
  <si>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</si>
  <si>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</si>
  <si>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</si>
  <si>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</si>
  <si>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</si>
  <si>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</si>
  <si>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</si>
  <si>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</si>
  <si>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</si>
  <si>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</si>
  <si>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</si>
  <si>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</si>
  <si>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工资福利发放人数</t>
  </si>
  <si>
    <t>=</t>
  </si>
  <si>
    <t>8</t>
  </si>
  <si>
    <t>人(人次、家)</t>
  </si>
  <si>
    <t>定量指标</t>
  </si>
  <si>
    <t>反映部门（单位）实际发放工资人员数量。</t>
  </si>
  <si>
    <t>质量指标</t>
  </si>
  <si>
    <t>发放对象准确率</t>
  </si>
  <si>
    <t>100</t>
  </si>
  <si>
    <t>%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</si>
  <si>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</si>
  <si>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</si>
  <si>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</si>
  <si>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时效指标</t>
  </si>
  <si>
    <t>发放及时率</t>
  </si>
  <si>
    <t>90</t>
  </si>
  <si>
    <t>反映发放单位及时发放补助资金的情况。
发放及时率=在时限内发放资金/应发放资金*100%</t>
  </si>
  <si>
    <t>效益指标</t>
  </si>
  <si>
    <t>社会效益</t>
  </si>
  <si>
    <t>部门运转</t>
  </si>
  <si>
    <t>正常运转</t>
  </si>
  <si>
    <t>定性指标</t>
  </si>
  <si>
    <t>反映部门（单位）运转情况。</t>
  </si>
  <si>
    <t>满意度指标</t>
  </si>
  <si>
    <t>服务对象满意度</t>
  </si>
  <si>
    <t>&gt;=</t>
  </si>
  <si>
    <t>反映服务对象的满意程度。</t>
  </si>
  <si>
    <t>目标1：加强学校伙食费监督管理，规范使用伙食费资金，保障学校教育教学工作正常运行。
目标2：合理搭配营养膳食，保障学生健康成长，办好人民满意的教育。</t>
  </si>
  <si>
    <t>伙食费收取人数</t>
  </si>
  <si>
    <t>2524</t>
  </si>
  <si>
    <t>反映收取伙食费人数情况。</t>
  </si>
  <si>
    <t xml:space="preserve">反映伙食费使用的情况。
</t>
  </si>
  <si>
    <t>资金到位率</t>
  </si>
  <si>
    <t>反映伙食费资金到位的情况。
资金到位率=在时限内到位资金/应到位资金*100%</t>
  </si>
  <si>
    <t>保障教育教学工作正常运转</t>
  </si>
  <si>
    <t>有所保障</t>
  </si>
  <si>
    <t xml:space="preserve">反映伙食费专项资金保障学校教育教学工作正常运转情况。
</t>
  </si>
  <si>
    <t>师生满意度</t>
  </si>
  <si>
    <t>反映师生满意度情况。</t>
  </si>
  <si>
    <t>家长满意度</t>
  </si>
  <si>
    <t>反映家长满意度情况。</t>
  </si>
  <si>
    <t>1.对义务教育家庭经济困难学生给予生活补助，改善困难学生在校生活条件，激励学生学习积极性，保障学生顺利完成九年义务教育，确保困难学生失学率为零，提高义务教育阶段学生完学率，促进教育公平，全面提升义务教育的整体水平。
2.落实资助资金，减轻困难学生家庭负担，确保资助政策落实到位。
3.加大力度宣传义务教育家庭经济困难学生生活补助政策体系，使这项惠民政策家喻户晓、深入人心。</t>
  </si>
  <si>
    <t>获补对象数</t>
  </si>
  <si>
    <t>1262</t>
  </si>
  <si>
    <t>反映获补助人员、企业的数量情况，也适用补贴、资助等形式的补助。</t>
  </si>
  <si>
    <t>政策宣传次数</t>
  </si>
  <si>
    <t>次</t>
  </si>
  <si>
    <t>反映补助政策的宣传力度情况。即通过门户网站、报刊、通信、电视、户外广告等对补助政策进行宣传的次数。</t>
  </si>
  <si>
    <t>获补对象准确率</t>
  </si>
  <si>
    <t>获补覆盖率</t>
  </si>
  <si>
    <t>获补覆盖率=实际获得补助人数（企业数）/申请符合标准人数（企业数）*100%</t>
  </si>
  <si>
    <t>95</t>
  </si>
  <si>
    <t>经济效益</t>
  </si>
  <si>
    <t>带动人均增收</t>
  </si>
  <si>
    <t>反映补助带动人均增收的情况。</t>
  </si>
  <si>
    <t>政策知晓率</t>
  </si>
  <si>
    <t>反映补助政策的宣传效果情况。
政策知晓率=调查中补助政策知晓人数/调查总人数*100%</t>
  </si>
  <si>
    <t>生活状况改善</t>
  </si>
  <si>
    <t>改善</t>
  </si>
  <si>
    <t>反映补助促进受助对象生活状况改善的情况。</t>
  </si>
  <si>
    <t>受益对象满意度</t>
  </si>
  <si>
    <t>93</t>
  </si>
  <si>
    <t>反映获补助受益对象的满意程度。</t>
  </si>
  <si>
    <t>按时足额下达城乡义务教育特殊教育公用经费补助资金，能够有效保障学校运转，不因资金短缺而影响学校正常的教学秩序。</t>
  </si>
  <si>
    <t>15</t>
  </si>
  <si>
    <t>补助事项公示度</t>
  </si>
  <si>
    <t>反映补助事项在特定办事大厅、官网、媒体或其他渠道按规定进行公示的情况。
补助事项公示度=按规定公布事项/按规定应公布事项*100%</t>
  </si>
  <si>
    <t>目标1：经费用于日常办公、教学设施维护、教学物资采购、学生活动、困难学生补助等方面的开支，进而改善学校办公、办学条件，减轻困难学生家庭负担，保障学校教育教学工作正常运行。
目标2：创建和谐的教育环境，提高教育教学质量，保障学生健康成长，提高适龄儿童入学率和巩固率，促进教育公平，全面提升教育的整体水平。
目标3：提升学校教师专业水平和学校管理水平，办好人民满意的教育。</t>
  </si>
  <si>
    <t>资助学生人数</t>
  </si>
  <si>
    <t>反映资助学生人数情况</t>
  </si>
  <si>
    <t>慈善活动宣传次数</t>
  </si>
  <si>
    <t>反映捐资助学慈善活动宣传情况。</t>
  </si>
  <si>
    <t>反映补助准确发放的情况。</t>
  </si>
  <si>
    <t>困难学生学习、生活状况改善</t>
  </si>
  <si>
    <t>有所改善</t>
  </si>
  <si>
    <t>反映困难学生学习、生活状况改善情况。</t>
  </si>
  <si>
    <t>学校办学条件改善</t>
  </si>
  <si>
    <t>反映学校办学条件改善情况</t>
  </si>
  <si>
    <t>学生学习积极性提高</t>
  </si>
  <si>
    <t>有所提高</t>
  </si>
  <si>
    <t>反映学生学习积极性提高情况</t>
  </si>
  <si>
    <t>受助学生满意度</t>
  </si>
  <si>
    <t>反映受助学生满意度情况</t>
  </si>
  <si>
    <t>受助家长满意度</t>
  </si>
  <si>
    <t>反映受助家长满意度情况</t>
  </si>
  <si>
    <t>教职工满意度</t>
  </si>
  <si>
    <t>反映学校教职工满意度情况</t>
  </si>
  <si>
    <t>预算06表</t>
  </si>
  <si>
    <t>政府性基金预算支出预算表</t>
  </si>
  <si>
    <t>单位名称：全部</t>
  </si>
  <si>
    <t>本年政府性基金预算支出</t>
  </si>
  <si>
    <t>说明：双江拉祜族佤族布朗族傣族自治县沙河中学2025年无部门政府性基金预算支出，故此表为空表。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</si>
  <si>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</si>
  <si>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</si>
  <si>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</si>
  <si>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</si>
  <si>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</si>
  <si>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</si>
  <si>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</si>
  <si>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</si>
  <si>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</si>
  <si>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</si>
  <si>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说明：双江拉祜族佤族布朗族傣族自治县沙河中学2025年无部门政府采购预算，故此表为空表。</t>
  </si>
  <si>
    <t>预算08表</t>
  </si>
  <si>
    <t>政府购买服务项目</t>
  </si>
  <si>
    <t>政府购买服务目录</t>
  </si>
  <si>
    <t>政府性基金</t>
  </si>
  <si>
    <t>说明：双江拉祜族佤族布朗族傣族自治县沙河中学2025年无政府购买服务预算，故此表为空表。</t>
  </si>
  <si>
    <t>预算09-1表</t>
  </si>
  <si>
    <t>单位名称（项目）</t>
  </si>
  <si>
    <t>地区</t>
  </si>
  <si>
    <t>-</t>
  </si>
  <si>
    <t>说明：双江拉祜族佤族布朗族傣族自治县沙河中学2025年无县对下转移支付预算，故此表为空表。</t>
  </si>
  <si>
    <t>预算09-2表</t>
  </si>
  <si>
    <t>说明：双江拉祜族佤族布朗族傣族自治县沙河中学2025年无县对下转移支付预算，无相应绩效目标，故此表为空表。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</si>
  <si>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</si>
  <si>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</si>
  <si>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</si>
  <si>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</si>
  <si>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</si>
  <si>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</si>
  <si>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</si>
  <si>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</si>
  <si>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</si>
  <si>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</si>
  <si>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说明：双江拉祜族佤族布朗族傣族自治县沙河中学2025年无中央和省、市转移支付补助项目支出预算，故此表为空表。</t>
  </si>
  <si>
    <t>预算12表</t>
  </si>
  <si>
    <t>项目级次</t>
  </si>
  <si>
    <t>312 民生类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</si>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</sst>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2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6"/>
      <color theme="1"/>
      <name val="仿宋_GB2312"/>
      <charset val="134"/>
    </font>
    <font>
      <sz val="28"/>
      <color rgb="FF000000"/>
      <name val="宋体"/>
      <charset val="134"/>
    </font>
    <font>
      <sz val="14"/>
      <color rgb="FF0000FF"/>
      <name val="仿宋_GB2312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0"/>
      <name val="Arial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" borderId="1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17" applyNumberFormat="0" applyAlignment="0" applyProtection="0">
      <alignment vertical="center"/>
    </xf>
    <xf numFmtId="0" fontId="42" fillId="5" borderId="18" applyNumberFormat="0" applyAlignment="0" applyProtection="0">
      <alignment vertical="center"/>
    </xf>
    <xf numFmtId="0" fontId="43" fillId="5" borderId="17" applyNumberFormat="0" applyAlignment="0" applyProtection="0">
      <alignment vertical="center"/>
    </xf>
    <xf numFmtId="0" fontId="44" fillId="6" borderId="19" applyNumberFormat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22">
    <xf numFmtId="0" fontId="0" fillId="0" borderId="0" xfId="0" applyBorder="1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6" fontId="7" fillId="0" borderId="7" xfId="51" applyProtection="1">
      <alignment horizontal="right" vertical="center"/>
      <protection locked="0"/>
    </xf>
    <xf numFmtId="49" fontId="7" fillId="0" borderId="7" xfId="50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9" fillId="0" borderId="0" xfId="57" applyFont="1" applyFill="1" applyAlignment="1" applyProtection="1">
      <alignment horizontal="left" vertical="center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</xf>
    <xf numFmtId="0" fontId="13" fillId="0" borderId="7" xfId="0" applyFont="1" applyBorder="1" applyAlignment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13" fillId="0" borderId="10" xfId="0" applyFont="1" applyBorder="1" applyAlignment="1">
      <alignment horizontal="center" vertical="center" wrapText="1"/>
      <protection locked="0"/>
    </xf>
    <xf numFmtId="0" fontId="13" fillId="0" borderId="12" xfId="0" applyFont="1" applyBorder="1" applyAlignment="1">
      <alignment horizontal="center" vertical="center"/>
      <protection locked="0"/>
    </xf>
    <xf numFmtId="0" fontId="13" fillId="0" borderId="12" xfId="0" applyFont="1" applyBorder="1" applyAlignment="1">
      <alignment horizontal="center" vertical="center" wrapText="1"/>
      <protection locked="0"/>
    </xf>
    <xf numFmtId="0" fontId="14" fillId="0" borderId="0" xfId="0" applyFont="1" applyAlignment="1">
      <alignment horizontal="right"/>
      <protection locked="0"/>
    </xf>
    <xf numFmtId="49" fontId="14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  <protection locked="0"/>
    </xf>
    <xf numFmtId="49" fontId="10" fillId="0" borderId="11" xfId="0" applyNumberFormat="1" applyFont="1" applyBorder="1" applyAlignment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10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4" fillId="0" borderId="7" xfId="0" applyFont="1" applyBorder="1" applyAlignment="1">
      <alignment horizontal="left" vertical="center" wrapText="1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 wrapText="1"/>
    </xf>
    <xf numFmtId="0" fontId="16" fillId="0" borderId="0" xfId="0" applyFont="1" applyAlignment="1" applyProtection="1">
      <alignment wrapText="1"/>
    </xf>
    <xf numFmtId="0" fontId="17" fillId="0" borderId="0" xfId="0" applyAlignment="1" applyProtection="1">
      <alignment horizontal="right" vertical="center" wrapText="1"/>
    </xf>
    <xf numFmtId="0" fontId="18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10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176" fontId="17" fillId="0" borderId="7" xfId="51" applyFont="1">
      <alignment horizontal="right" vertical="center"/>
    </xf>
    <xf numFmtId="176" fontId="17" fillId="0" borderId="7" xfId="51" applyFont="1" applyAlignment="1">
      <alignment horizontal="center" vertical="center"/>
    </xf>
    <xf numFmtId="0" fontId="9" fillId="0" borderId="0" xfId="57" applyFont="1" applyFill="1" applyAlignment="1" applyProtection="1">
      <alignment horizontal="left" vertical="center" wrapText="1"/>
    </xf>
    <xf numFmtId="0" fontId="0" fillId="0" borderId="0" xfId="0" applyFill="1" applyBorder="1">
      <alignment vertical="top"/>
      <protection locked="0"/>
    </xf>
    <xf numFmtId="0" fontId="7" fillId="0" borderId="0" xfId="0" applyFont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10" fillId="0" borderId="7" xfId="0" applyNumberFormat="1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49" fontId="10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Fill="1" applyBorder="1" applyAlignment="1" applyProtection="1">
      <alignment horizontal="center" vertical="center" wrapText="1"/>
    </xf>
    <xf numFmtId="176" fontId="7" fillId="0" borderId="7" xfId="51" applyFill="1" applyProtection="1">
      <alignment horizontal="right" vertical="center"/>
      <protection locked="0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2" fillId="0" borderId="7" xfId="0" applyFont="1" applyBorder="1" applyAlignment="1" applyProtection="1">
      <alignment horizontal="center" vertical="center"/>
    </xf>
    <xf numFmtId="0" fontId="22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6" fontId="23" fillId="0" borderId="7" xfId="51" applyFont="1" applyProtection="1">
      <alignment horizontal="right" vertical="center"/>
      <protection locked="0"/>
    </xf>
    <xf numFmtId="0" fontId="24" fillId="0" borderId="0" xfId="0" applyFont="1" applyAlignment="1">
      <alignment horizontal="justify" vertical="top"/>
      <protection locked="0"/>
    </xf>
    <xf numFmtId="0" fontId="25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Fill="1" applyBorder="1" applyAlignment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justify" vertical="top"/>
      <protection locked="0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176" fontId="7" fillId="0" borderId="4" xfId="51" applyBorder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9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top"/>
    </xf>
    <xf numFmtId="0" fontId="31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2" fillId="0" borderId="6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tabSelected="1" topLeftCell="A3" workbookViewId="0">
      <selection activeCell="C16" sqref="C16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  <col min="5" max="5" width="12.8571428571429"/>
  </cols>
  <sheetData>
    <row r="1" ht="15" customHeight="1" spans="4:4">
      <c r="D1" s="33" t="s">
        <v>0</v>
      </c>
    </row>
    <row r="2" ht="36" customHeight="1" spans="1:4">
      <c r="A2" s="4" t="str">
        <f>"2025"&amp;"年部门财务收支预算总表"</f>
        <v>2025年部门财务收支预算总表</v>
      </c>
      <c r="B2" s="212"/>
      <c r="C2" s="212"/>
      <c r="D2" s="212"/>
    </row>
    <row r="3" ht="18.75" customHeight="1" spans="1:4">
      <c r="A3" s="35" t="str">
        <f>"单位名称："&amp;"双江拉祜族佤族布朗族傣族自治县沙河中学"</f>
        <v>单位名称：双江拉祜族佤族布朗族傣族自治县沙河中学</v>
      </c>
      <c r="B3" s="213"/>
      <c r="C3" s="213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26" t="str">
        <f>"2025"&amp;"年预算数"</f>
        <v>2025年预算数</v>
      </c>
      <c r="C5" s="26" t="s">
        <v>5</v>
      </c>
      <c r="D5" s="26" t="str">
        <f>"2025"&amp;"年预算数"</f>
        <v>2025年预算数</v>
      </c>
    </row>
    <row r="6" ht="18.75" customHeight="1" spans="1:4">
      <c r="A6" s="28"/>
      <c r="B6" s="28"/>
      <c r="C6" s="28"/>
      <c r="D6" s="28"/>
    </row>
    <row r="7" ht="18.75" customHeight="1" spans="1:4">
      <c r="A7" s="173" t="s">
        <v>6</v>
      </c>
      <c r="B7" s="23">
        <v>16521627.94</v>
      </c>
      <c r="C7" s="173" t="s">
        <v>7</v>
      </c>
      <c r="D7" s="23"/>
    </row>
    <row r="8" ht="18.75" customHeight="1" spans="1:4">
      <c r="A8" s="173" t="s">
        <v>8</v>
      </c>
      <c r="B8" s="23"/>
      <c r="C8" s="173" t="s">
        <v>9</v>
      </c>
      <c r="D8" s="23"/>
    </row>
    <row r="9" ht="18.75" customHeight="1" spans="1:4">
      <c r="A9" s="173" t="s">
        <v>10</v>
      </c>
      <c r="B9" s="23"/>
      <c r="C9" s="173" t="s">
        <v>11</v>
      </c>
      <c r="D9" s="23"/>
    </row>
    <row r="10" ht="18.75" customHeight="1" spans="1:4">
      <c r="A10" s="173" t="s">
        <v>12</v>
      </c>
      <c r="B10" s="23"/>
      <c r="C10" s="173" t="s">
        <v>13</v>
      </c>
      <c r="D10" s="23"/>
    </row>
    <row r="11" ht="18.75" customHeight="1" spans="1:4">
      <c r="A11" s="21" t="s">
        <v>14</v>
      </c>
      <c r="B11" s="23">
        <v>3783600</v>
      </c>
      <c r="C11" s="214" t="s">
        <v>15</v>
      </c>
      <c r="D11" s="23">
        <v>16400783.2</v>
      </c>
    </row>
    <row r="12" ht="18.75" customHeight="1" spans="1:4">
      <c r="A12" s="215" t="s">
        <v>16</v>
      </c>
      <c r="B12" s="23"/>
      <c r="C12" s="216" t="s">
        <v>17</v>
      </c>
      <c r="D12" s="23"/>
    </row>
    <row r="13" ht="18.75" customHeight="1" spans="1:4">
      <c r="A13" s="215" t="s">
        <v>18</v>
      </c>
      <c r="B13" s="23"/>
      <c r="C13" s="216" t="s">
        <v>19</v>
      </c>
      <c r="D13" s="23"/>
    </row>
    <row r="14" ht="18.75" customHeight="1" spans="1:4">
      <c r="A14" s="215" t="s">
        <v>20</v>
      </c>
      <c r="B14" s="23"/>
      <c r="C14" s="216" t="s">
        <v>21</v>
      </c>
      <c r="D14" s="23">
        <v>2744538.89</v>
      </c>
    </row>
    <row r="15" ht="18.75" customHeight="1" spans="1:4">
      <c r="A15" s="215" t="s">
        <v>22</v>
      </c>
      <c r="B15" s="23"/>
      <c r="C15" s="216" t="s">
        <v>23</v>
      </c>
      <c r="D15" s="23">
        <v>766834.19</v>
      </c>
    </row>
    <row r="16" ht="18.75" customHeight="1" spans="1:4">
      <c r="A16" s="215" t="s">
        <v>24</v>
      </c>
      <c r="B16" s="23">
        <v>3783600</v>
      </c>
      <c r="C16" s="215" t="s">
        <v>25</v>
      </c>
      <c r="D16" s="23"/>
    </row>
    <row r="17" ht="18.75" customHeight="1" spans="1:4">
      <c r="A17" s="215" t="s">
        <v>26</v>
      </c>
      <c r="B17" s="23"/>
      <c r="C17" s="215" t="s">
        <v>27</v>
      </c>
      <c r="D17" s="23"/>
    </row>
    <row r="18" ht="18.75" customHeight="1" spans="1:4">
      <c r="A18" s="217" t="s">
        <v>26</v>
      </c>
      <c r="B18" s="23"/>
      <c r="C18" s="216" t="s">
        <v>28</v>
      </c>
      <c r="D18" s="23"/>
    </row>
    <row r="19" ht="18.75" customHeight="1" spans="1:4">
      <c r="A19" s="217" t="s">
        <v>26</v>
      </c>
      <c r="B19" s="23"/>
      <c r="C19" s="216" t="s">
        <v>29</v>
      </c>
      <c r="D19" s="23"/>
    </row>
    <row r="20" ht="18.75" customHeight="1" spans="1:4">
      <c r="A20" s="217" t="s">
        <v>26</v>
      </c>
      <c r="B20" s="23"/>
      <c r="C20" s="216" t="s">
        <v>30</v>
      </c>
      <c r="D20" s="23"/>
    </row>
    <row r="21" ht="18.75" customHeight="1" spans="1:4">
      <c r="A21" s="217" t="s">
        <v>26</v>
      </c>
      <c r="B21" s="23"/>
      <c r="C21" s="216" t="s">
        <v>31</v>
      </c>
      <c r="D21" s="23"/>
    </row>
    <row r="22" ht="18.75" customHeight="1" spans="1:4">
      <c r="A22" s="217" t="s">
        <v>26</v>
      </c>
      <c r="B22" s="23"/>
      <c r="C22" s="216" t="s">
        <v>32</v>
      </c>
      <c r="D22" s="23"/>
    </row>
    <row r="23" ht="18.75" customHeight="1" spans="1:4">
      <c r="A23" s="217" t="s">
        <v>26</v>
      </c>
      <c r="B23" s="23"/>
      <c r="C23" s="216" t="s">
        <v>33</v>
      </c>
      <c r="D23" s="23"/>
    </row>
    <row r="24" ht="18.75" customHeight="1" spans="1:4">
      <c r="A24" s="217" t="s">
        <v>26</v>
      </c>
      <c r="B24" s="23"/>
      <c r="C24" s="216" t="s">
        <v>34</v>
      </c>
      <c r="D24" s="23"/>
    </row>
    <row r="25" ht="18.75" customHeight="1" spans="1:4">
      <c r="A25" s="217" t="s">
        <v>26</v>
      </c>
      <c r="B25" s="23"/>
      <c r="C25" s="216" t="s">
        <v>35</v>
      </c>
      <c r="D25" s="23">
        <v>1112130.72</v>
      </c>
    </row>
    <row r="26" ht="18.75" customHeight="1" spans="1:4">
      <c r="A26" s="217" t="s">
        <v>26</v>
      </c>
      <c r="B26" s="23"/>
      <c r="C26" s="216" t="s">
        <v>36</v>
      </c>
      <c r="D26" s="23"/>
    </row>
    <row r="27" ht="18.75" customHeight="1" spans="1:4">
      <c r="A27" s="217" t="s">
        <v>26</v>
      </c>
      <c r="B27" s="23"/>
      <c r="C27" s="216" t="s">
        <v>37</v>
      </c>
      <c r="D27" s="23"/>
    </row>
    <row r="28" ht="18.75" customHeight="1" spans="1:4">
      <c r="A28" s="217" t="s">
        <v>26</v>
      </c>
      <c r="B28" s="23"/>
      <c r="C28" s="216" t="s">
        <v>38</v>
      </c>
      <c r="D28" s="23"/>
    </row>
    <row r="29" ht="18.75" customHeight="1" spans="1:4">
      <c r="A29" s="217" t="s">
        <v>26</v>
      </c>
      <c r="B29" s="23"/>
      <c r="C29" s="216" t="s">
        <v>39</v>
      </c>
      <c r="D29" s="23"/>
    </row>
    <row r="30" ht="18.75" customHeight="1" spans="1:4">
      <c r="A30" s="218" t="s">
        <v>26</v>
      </c>
      <c r="B30" s="23"/>
      <c r="C30" s="215" t="s">
        <v>40</v>
      </c>
      <c r="D30" s="23"/>
    </row>
    <row r="31" ht="18.75" customHeight="1" spans="1:4">
      <c r="A31" s="218" t="s">
        <v>26</v>
      </c>
      <c r="B31" s="23"/>
      <c r="C31" s="215" t="s">
        <v>41</v>
      </c>
      <c r="D31" s="23"/>
    </row>
    <row r="32" ht="18.75" customHeight="1" spans="1:4">
      <c r="A32" s="218" t="s">
        <v>26</v>
      </c>
      <c r="B32" s="23"/>
      <c r="C32" s="215" t="s">
        <v>42</v>
      </c>
      <c r="D32" s="23"/>
    </row>
    <row r="33" ht="18.75" customHeight="1" spans="1:4">
      <c r="A33" s="219"/>
      <c r="B33" s="174"/>
      <c r="C33" s="215" t="s">
        <v>43</v>
      </c>
      <c r="D33" s="172"/>
    </row>
    <row r="34" ht="18.75" customHeight="1" spans="1:4">
      <c r="A34" s="219" t="s">
        <v>44</v>
      </c>
      <c r="B34" s="174">
        <f>SUM(B7:B11)</f>
        <v>20305227.94</v>
      </c>
      <c r="C34" s="169" t="s">
        <v>45</v>
      </c>
      <c r="D34" s="174">
        <v>21024287</v>
      </c>
    </row>
    <row r="35" ht="18.75" customHeight="1" spans="1:4">
      <c r="A35" s="220" t="s">
        <v>46</v>
      </c>
      <c r="B35" s="23">
        <v>719059.06</v>
      </c>
      <c r="C35" s="173" t="s">
        <v>47</v>
      </c>
      <c r="D35" s="23"/>
    </row>
    <row r="36" ht="18.75" customHeight="1" spans="1:4">
      <c r="A36" s="220" t="s">
        <v>48</v>
      </c>
      <c r="B36" s="23">
        <v>719059.06</v>
      </c>
      <c r="C36" s="173" t="s">
        <v>48</v>
      </c>
      <c r="D36" s="23"/>
    </row>
    <row r="37" ht="18.75" customHeight="1" spans="1:4">
      <c r="A37" s="220" t="s">
        <v>49</v>
      </c>
      <c r="B37" s="23">
        <f>B35-B36</f>
        <v>0</v>
      </c>
      <c r="C37" s="173" t="s">
        <v>50</v>
      </c>
      <c r="D37" s="23"/>
    </row>
    <row r="38" ht="18.75" customHeight="1" spans="1:4">
      <c r="A38" s="221" t="s">
        <v>51</v>
      </c>
      <c r="B38" s="174">
        <f>B34+B35</f>
        <v>21024287</v>
      </c>
      <c r="C38" s="169" t="s">
        <v>52</v>
      </c>
      <c r="D38" s="174">
        <f>D34+D35</f>
        <v>21024287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E20" sqref="E20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9.5" customHeight="1" spans="10:19">
      <c r="J1" s="204"/>
      <c r="O1" s="64"/>
      <c r="P1" s="64"/>
      <c r="Q1" s="64"/>
      <c r="R1" s="64"/>
      <c r="S1" s="32" t="s">
        <v>53</v>
      </c>
    </row>
    <row r="2" ht="57.75" customHeight="1" spans="1:19">
      <c r="A2" s="131" t="str">
        <f>"2025"&amp;"年部门收入预算表"</f>
        <v>2025年部门收入预算表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205"/>
      <c r="P2" s="205"/>
      <c r="Q2" s="205"/>
      <c r="R2" s="205"/>
      <c r="S2" s="205"/>
    </row>
    <row r="3" ht="18.75" customHeight="1" spans="1:19">
      <c r="A3" s="35" t="str">
        <f>"单位名称："&amp;"双江拉祜族佤族布朗族傣族自治县沙河中学"</f>
        <v>单位名称：双江拉祜族佤族布朗族傣族自治县沙河中学</v>
      </c>
      <c r="B3" s="187"/>
      <c r="C3" s="187"/>
      <c r="D3" s="187"/>
      <c r="E3" s="187"/>
      <c r="F3" s="187"/>
      <c r="G3" s="187"/>
      <c r="H3" s="187"/>
      <c r="I3" s="187"/>
      <c r="J3" s="206"/>
      <c r="K3" s="187"/>
      <c r="L3" s="187"/>
      <c r="M3" s="187"/>
      <c r="N3" s="187"/>
      <c r="O3" s="206"/>
      <c r="P3" s="206"/>
      <c r="Q3" s="206"/>
      <c r="R3" s="206"/>
      <c r="S3" s="32" t="s">
        <v>1</v>
      </c>
    </row>
    <row r="4" ht="18.75" customHeight="1" spans="1:19">
      <c r="A4" s="188" t="s">
        <v>54</v>
      </c>
      <c r="B4" s="189" t="s">
        <v>55</v>
      </c>
      <c r="C4" s="189" t="s">
        <v>56</v>
      </c>
      <c r="D4" s="190" t="s">
        <v>57</v>
      </c>
      <c r="E4" s="191"/>
      <c r="F4" s="191"/>
      <c r="G4" s="191"/>
      <c r="H4" s="191"/>
      <c r="I4" s="191"/>
      <c r="J4" s="207"/>
      <c r="K4" s="191"/>
      <c r="L4" s="191"/>
      <c r="M4" s="191"/>
      <c r="N4" s="208"/>
      <c r="O4" s="190" t="s">
        <v>46</v>
      </c>
      <c r="P4" s="190"/>
      <c r="Q4" s="190"/>
      <c r="R4" s="190"/>
      <c r="S4" s="211"/>
    </row>
    <row r="5" ht="18.75" customHeight="1" spans="1:19">
      <c r="A5" s="192"/>
      <c r="B5" s="193"/>
      <c r="C5" s="193"/>
      <c r="D5" s="194" t="s">
        <v>58</v>
      </c>
      <c r="E5" s="194" t="s">
        <v>59</v>
      </c>
      <c r="F5" s="194" t="s">
        <v>60</v>
      </c>
      <c r="G5" s="194" t="s">
        <v>61</v>
      </c>
      <c r="H5" s="194" t="s">
        <v>62</v>
      </c>
      <c r="I5" s="209" t="s">
        <v>63</v>
      </c>
      <c r="J5" s="209"/>
      <c r="K5" s="209"/>
      <c r="L5" s="209"/>
      <c r="M5" s="209"/>
      <c r="N5" s="197"/>
      <c r="O5" s="194" t="s">
        <v>58</v>
      </c>
      <c r="P5" s="194" t="s">
        <v>59</v>
      </c>
      <c r="Q5" s="194" t="s">
        <v>60</v>
      </c>
      <c r="R5" s="194" t="s">
        <v>61</v>
      </c>
      <c r="S5" s="194" t="s">
        <v>64</v>
      </c>
    </row>
    <row r="6" ht="18.75" customHeight="1" spans="1:19">
      <c r="A6" s="195"/>
      <c r="B6" s="196"/>
      <c r="C6" s="196"/>
      <c r="D6" s="197"/>
      <c r="E6" s="197"/>
      <c r="F6" s="197"/>
      <c r="G6" s="197"/>
      <c r="H6" s="197"/>
      <c r="I6" s="196" t="s">
        <v>58</v>
      </c>
      <c r="J6" s="196" t="s">
        <v>65</v>
      </c>
      <c r="K6" s="196" t="s">
        <v>66</v>
      </c>
      <c r="L6" s="196" t="s">
        <v>67</v>
      </c>
      <c r="M6" s="196" t="s">
        <v>68</v>
      </c>
      <c r="N6" s="196" t="s">
        <v>69</v>
      </c>
      <c r="O6" s="210"/>
      <c r="P6" s="210"/>
      <c r="Q6" s="210"/>
      <c r="R6" s="210"/>
      <c r="S6" s="197"/>
    </row>
    <row r="7" ht="18.75" customHeight="1" spans="1:19">
      <c r="A7" s="159">
        <v>1</v>
      </c>
      <c r="B7" s="159">
        <v>2</v>
      </c>
      <c r="C7" s="198">
        <v>3</v>
      </c>
      <c r="D7" s="159">
        <v>4</v>
      </c>
      <c r="E7" s="159">
        <v>5</v>
      </c>
      <c r="F7" s="159">
        <v>6</v>
      </c>
      <c r="G7" s="159">
        <v>7</v>
      </c>
      <c r="H7" s="159">
        <v>8</v>
      </c>
      <c r="I7" s="159">
        <v>9</v>
      </c>
      <c r="J7" s="159">
        <v>10</v>
      </c>
      <c r="K7" s="159">
        <v>11</v>
      </c>
      <c r="L7" s="159">
        <v>12</v>
      </c>
      <c r="M7" s="159">
        <v>13</v>
      </c>
      <c r="N7" s="159">
        <v>14</v>
      </c>
      <c r="O7" s="159">
        <v>15</v>
      </c>
      <c r="P7" s="159">
        <v>16</v>
      </c>
      <c r="Q7" s="159">
        <v>17</v>
      </c>
      <c r="R7" s="159">
        <v>18</v>
      </c>
      <c r="S7" s="159">
        <v>19</v>
      </c>
    </row>
    <row r="8" ht="18.75" customHeight="1" spans="1:19">
      <c r="A8" s="199" t="s">
        <v>70</v>
      </c>
      <c r="B8" s="200" t="s">
        <v>71</v>
      </c>
      <c r="C8" s="201">
        <v>21024287</v>
      </c>
      <c r="D8" s="23">
        <v>20305227.94</v>
      </c>
      <c r="E8" s="23">
        <v>16521627.94</v>
      </c>
      <c r="F8" s="23"/>
      <c r="G8" s="23"/>
      <c r="H8" s="23"/>
      <c r="I8" s="23">
        <v>3783600</v>
      </c>
      <c r="J8" s="23"/>
      <c r="K8" s="23"/>
      <c r="L8" s="23"/>
      <c r="M8" s="23"/>
      <c r="N8" s="23">
        <v>3783600</v>
      </c>
      <c r="O8" s="23">
        <v>719059.06</v>
      </c>
      <c r="P8" s="23">
        <v>719059.06</v>
      </c>
      <c r="Q8" s="23"/>
      <c r="R8" s="23"/>
      <c r="S8" s="23"/>
    </row>
    <row r="9" ht="18.75" customHeight="1" spans="1:19">
      <c r="A9" s="202" t="s">
        <v>56</v>
      </c>
      <c r="B9" s="203"/>
      <c r="C9" s="201">
        <v>21024287</v>
      </c>
      <c r="D9" s="23">
        <v>20305227.94</v>
      </c>
      <c r="E9" s="23">
        <v>16521627.94</v>
      </c>
      <c r="F9" s="23"/>
      <c r="G9" s="23"/>
      <c r="H9" s="23"/>
      <c r="I9" s="23">
        <v>3783600</v>
      </c>
      <c r="J9" s="23"/>
      <c r="K9" s="23"/>
      <c r="L9" s="23"/>
      <c r="M9" s="23"/>
      <c r="N9" s="23">
        <v>3783600</v>
      </c>
      <c r="O9" s="23">
        <v>719059.06</v>
      </c>
      <c r="P9" s="23">
        <v>719059.06</v>
      </c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31"/>
  <sheetViews>
    <sheetView showZeros="0" topLeftCell="A5" workbookViewId="0">
      <selection activeCell="E33" sqref="E33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3" width="14" customWidth="1"/>
    <col min="4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42" customHeight="1" spans="1:15">
      <c r="A1" s="4" t="str">
        <f>"2025"&amp;"年部门支出预算表"</f>
        <v>2025年部门支出预算表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2" ht="18.75" customHeight="1" spans="1:15">
      <c r="A2" s="177" t="str">
        <f>"单位名称："&amp;"双江拉祜族佤族布朗族傣族自治县沙河中学"</f>
        <v>单位名称：双江拉祜族佤族布朗族傣族自治县沙河中学</v>
      </c>
      <c r="B2" s="178"/>
      <c r="C2" s="63"/>
      <c r="D2" s="2"/>
      <c r="E2" s="63"/>
      <c r="F2" s="63"/>
      <c r="G2" s="63"/>
      <c r="H2" s="2"/>
      <c r="I2" s="63"/>
      <c r="J2" s="2"/>
      <c r="K2" s="63"/>
      <c r="L2" s="63"/>
      <c r="M2" s="185"/>
      <c r="N2" s="185"/>
      <c r="O2" s="33" t="s">
        <v>1</v>
      </c>
    </row>
    <row r="3" ht="18.75" customHeight="1" spans="1:15">
      <c r="A3" s="9" t="s">
        <v>72</v>
      </c>
      <c r="B3" s="9" t="s">
        <v>73</v>
      </c>
      <c r="C3" s="9" t="s">
        <v>56</v>
      </c>
      <c r="D3" s="11" t="s">
        <v>59</v>
      </c>
      <c r="E3" s="72" t="s">
        <v>74</v>
      </c>
      <c r="F3" s="138" t="s">
        <v>75</v>
      </c>
      <c r="G3" s="9" t="s">
        <v>60</v>
      </c>
      <c r="H3" s="9" t="s">
        <v>61</v>
      </c>
      <c r="I3" s="9" t="s">
        <v>76</v>
      </c>
      <c r="J3" s="11" t="s">
        <v>77</v>
      </c>
      <c r="K3" s="12"/>
      <c r="L3" s="12"/>
      <c r="M3" s="12"/>
      <c r="N3" s="12"/>
      <c r="O3" s="13"/>
    </row>
    <row r="4" ht="29.25" customHeight="1" spans="1:15">
      <c r="A4" s="17"/>
      <c r="B4" s="17"/>
      <c r="C4" s="17"/>
      <c r="D4" s="144" t="s">
        <v>58</v>
      </c>
      <c r="E4" s="91" t="s">
        <v>74</v>
      </c>
      <c r="F4" s="91" t="s">
        <v>75</v>
      </c>
      <c r="G4" s="17"/>
      <c r="H4" s="17"/>
      <c r="I4" s="17"/>
      <c r="J4" s="144" t="s">
        <v>58</v>
      </c>
      <c r="K4" s="41" t="s">
        <v>78</v>
      </c>
      <c r="L4" s="41" t="s">
        <v>79</v>
      </c>
      <c r="M4" s="41" t="s">
        <v>80</v>
      </c>
      <c r="N4" s="41" t="s">
        <v>81</v>
      </c>
      <c r="O4" s="41" t="s">
        <v>82</v>
      </c>
    </row>
    <row r="5" ht="18.75" customHeight="1" spans="1:15">
      <c r="A5" s="117">
        <v>1</v>
      </c>
      <c r="B5" s="117">
        <v>2</v>
      </c>
      <c r="C5" s="159">
        <v>3</v>
      </c>
      <c r="D5" s="159">
        <v>4</v>
      </c>
      <c r="E5" s="159">
        <v>5</v>
      </c>
      <c r="F5" s="159">
        <v>6</v>
      </c>
      <c r="G5" s="159">
        <v>7</v>
      </c>
      <c r="H5" s="159">
        <v>8</v>
      </c>
      <c r="I5" s="159">
        <v>9</v>
      </c>
      <c r="J5" s="159">
        <v>10</v>
      </c>
      <c r="K5" s="159">
        <v>11</v>
      </c>
      <c r="L5" s="159">
        <v>12</v>
      </c>
      <c r="M5" s="159">
        <v>13</v>
      </c>
      <c r="N5" s="159">
        <v>14</v>
      </c>
      <c r="O5" s="159">
        <v>15</v>
      </c>
    </row>
    <row r="6" ht="18.75" customHeight="1" spans="1:15">
      <c r="A6" s="173" t="s">
        <v>83</v>
      </c>
      <c r="B6" s="173" t="s">
        <v>84</v>
      </c>
      <c r="C6" s="23">
        <v>16400783.2</v>
      </c>
      <c r="D6" s="23">
        <v>12617183.2</v>
      </c>
      <c r="E6" s="23">
        <v>11769899.64</v>
      </c>
      <c r="F6" s="23">
        <v>847283.56</v>
      </c>
      <c r="G6" s="23"/>
      <c r="H6" s="23"/>
      <c r="I6" s="23"/>
      <c r="J6" s="23">
        <v>3783600</v>
      </c>
      <c r="K6" s="23"/>
      <c r="L6" s="23"/>
      <c r="M6" s="23"/>
      <c r="N6" s="23"/>
      <c r="O6" s="23">
        <v>3783600</v>
      </c>
    </row>
    <row r="7" ht="18.75" customHeight="1" spans="1:15">
      <c r="A7" s="222" t="s">
        <v>85</v>
      </c>
      <c r="B7" s="222" t="s">
        <v>86</v>
      </c>
      <c r="C7" s="23">
        <v>16389563.2</v>
      </c>
      <c r="D7" s="23">
        <v>12605963.2</v>
      </c>
      <c r="E7" s="23">
        <v>11769899.64</v>
      </c>
      <c r="F7" s="23">
        <v>836063.56</v>
      </c>
      <c r="G7" s="23"/>
      <c r="H7" s="23"/>
      <c r="I7" s="23"/>
      <c r="J7" s="23">
        <v>3783600</v>
      </c>
      <c r="K7" s="23"/>
      <c r="L7" s="23"/>
      <c r="M7" s="23"/>
      <c r="N7" s="23"/>
      <c r="O7" s="23">
        <v>3783600</v>
      </c>
    </row>
    <row r="8" ht="18.75" customHeight="1" spans="1:15">
      <c r="A8" s="223" t="s">
        <v>87</v>
      </c>
      <c r="B8" s="224" t="s">
        <v>88</v>
      </c>
      <c r="C8" s="23">
        <v>16389563.2</v>
      </c>
      <c r="D8" s="23">
        <v>12605963.2</v>
      </c>
      <c r="E8" s="23">
        <v>11769899.64</v>
      </c>
      <c r="F8" s="23">
        <v>836063.56</v>
      </c>
      <c r="G8" s="23"/>
      <c r="H8" s="23"/>
      <c r="I8" s="23"/>
      <c r="J8" s="23">
        <v>3783600</v>
      </c>
      <c r="K8" s="23"/>
      <c r="L8" s="23"/>
      <c r="M8" s="23"/>
      <c r="N8" s="23"/>
      <c r="O8" s="23">
        <v>3783600</v>
      </c>
    </row>
    <row r="9" ht="18.75" customHeight="1" spans="1:15">
      <c r="A9" s="222" t="s">
        <v>89</v>
      </c>
      <c r="B9" s="222" t="s">
        <v>90</v>
      </c>
      <c r="C9" s="23">
        <v>11220</v>
      </c>
      <c r="D9" s="23">
        <v>11220</v>
      </c>
      <c r="E9" s="23"/>
      <c r="F9" s="23">
        <v>11220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23" t="s">
        <v>91</v>
      </c>
      <c r="B10" s="224" t="s">
        <v>92</v>
      </c>
      <c r="C10" s="23">
        <v>11220</v>
      </c>
      <c r="D10" s="23">
        <v>11220</v>
      </c>
      <c r="E10" s="23"/>
      <c r="F10" s="23">
        <v>11220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3" t="s">
        <v>93</v>
      </c>
      <c r="B11" s="173" t="s">
        <v>94</v>
      </c>
      <c r="C11" s="23">
        <v>2744538.89</v>
      </c>
      <c r="D11" s="23">
        <v>2744538.89</v>
      </c>
      <c r="E11" s="23">
        <v>2744538.89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22" t="s">
        <v>95</v>
      </c>
      <c r="B12" s="222" t="s">
        <v>96</v>
      </c>
      <c r="C12" s="23">
        <v>2570840.96</v>
      </c>
      <c r="D12" s="23">
        <v>2570840.96</v>
      </c>
      <c r="E12" s="23">
        <v>2570840.96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23" t="s">
        <v>97</v>
      </c>
      <c r="B13" s="224" t="s">
        <v>98</v>
      </c>
      <c r="C13" s="23">
        <v>1088000</v>
      </c>
      <c r="D13" s="23">
        <v>1088000</v>
      </c>
      <c r="E13" s="23">
        <v>1088000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23" t="s">
        <v>99</v>
      </c>
      <c r="B14" s="224" t="s">
        <v>100</v>
      </c>
      <c r="C14" s="23">
        <v>1482840.96</v>
      </c>
      <c r="D14" s="23">
        <v>1482840.96</v>
      </c>
      <c r="E14" s="23">
        <v>1482840.96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23" t="s">
        <v>101</v>
      </c>
      <c r="B15" s="224" t="s">
        <v>102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22" t="s">
        <v>103</v>
      </c>
      <c r="B16" s="222" t="s">
        <v>104</v>
      </c>
      <c r="C16" s="23">
        <v>108823.64</v>
      </c>
      <c r="D16" s="23">
        <v>108823.64</v>
      </c>
      <c r="E16" s="23">
        <v>108823.64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23" t="s">
        <v>105</v>
      </c>
      <c r="B17" s="224" t="s">
        <v>106</v>
      </c>
      <c r="C17" s="23">
        <v>108823.64</v>
      </c>
      <c r="D17" s="23">
        <v>108823.64</v>
      </c>
      <c r="E17" s="23">
        <v>108823.64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22" t="s">
        <v>107</v>
      </c>
      <c r="B18" s="222" t="s">
        <v>108</v>
      </c>
      <c r="C18" s="23">
        <v>64874.29</v>
      </c>
      <c r="D18" s="23">
        <v>64874.29</v>
      </c>
      <c r="E18" s="23">
        <v>64874.29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23" t="s">
        <v>109</v>
      </c>
      <c r="B19" s="224" t="s">
        <v>108</v>
      </c>
      <c r="C19" s="23">
        <v>64874.29</v>
      </c>
      <c r="D19" s="23">
        <v>64874.29</v>
      </c>
      <c r="E19" s="23">
        <v>64874.29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3" t="s">
        <v>110</v>
      </c>
      <c r="B20" s="173" t="s">
        <v>111</v>
      </c>
      <c r="C20" s="23">
        <v>766834.19</v>
      </c>
      <c r="D20" s="23">
        <v>766834.19</v>
      </c>
      <c r="E20" s="23">
        <v>766834.19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22" t="s">
        <v>112</v>
      </c>
      <c r="B21" s="222" t="s">
        <v>113</v>
      </c>
      <c r="C21" s="23">
        <v>766834.19</v>
      </c>
      <c r="D21" s="23">
        <v>766834.19</v>
      </c>
      <c r="E21" s="23">
        <v>766834.19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23" t="s">
        <v>114</v>
      </c>
      <c r="B22" s="224" t="s">
        <v>115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23" t="s">
        <v>116</v>
      </c>
      <c r="B23" s="224" t="s">
        <v>117</v>
      </c>
      <c r="C23" s="23">
        <v>658010.68</v>
      </c>
      <c r="D23" s="23">
        <v>658010.68</v>
      </c>
      <c r="E23" s="23">
        <v>658010.68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23" t="s">
        <v>118</v>
      </c>
      <c r="B24" s="224" t="s">
        <v>119</v>
      </c>
      <c r="C24" s="23">
        <v>62400</v>
      </c>
      <c r="D24" s="23">
        <v>62400</v>
      </c>
      <c r="E24" s="23">
        <v>62400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223" t="s">
        <v>120</v>
      </c>
      <c r="B25" s="224" t="s">
        <v>121</v>
      </c>
      <c r="C25" s="23">
        <v>46423.51</v>
      </c>
      <c r="D25" s="23">
        <v>46423.51</v>
      </c>
      <c r="E25" s="23">
        <v>46423.51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3" t="s">
        <v>122</v>
      </c>
      <c r="B26" s="173" t="s">
        <v>123</v>
      </c>
      <c r="C26" s="23">
        <v>1112130.72</v>
      </c>
      <c r="D26" s="23">
        <v>1112130.72</v>
      </c>
      <c r="E26" s="23">
        <v>1112130.72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222" t="s">
        <v>124</v>
      </c>
      <c r="B27" s="222" t="s">
        <v>125</v>
      </c>
      <c r="C27" s="23">
        <v>1112130.72</v>
      </c>
      <c r="D27" s="23">
        <v>1112130.72</v>
      </c>
      <c r="E27" s="23">
        <v>1112130.72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22" customHeight="1" spans="1:15">
      <c r="A28" s="223" t="s">
        <v>126</v>
      </c>
      <c r="B28" s="224" t="s">
        <v>127</v>
      </c>
      <c r="C28" s="23">
        <v>1112130.72</v>
      </c>
      <c r="D28" s="23">
        <v>1112130.72</v>
      </c>
      <c r="E28" s="23">
        <v>1112130.72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="152" customFormat="1" ht="18.75" customHeight="1" spans="1:15">
      <c r="A29" s="182" t="s">
        <v>128</v>
      </c>
      <c r="B29" s="183" t="s">
        <v>128</v>
      </c>
      <c r="C29" s="163">
        <v>21024287</v>
      </c>
      <c r="D29" s="163">
        <v>17240687</v>
      </c>
      <c r="E29" s="163">
        <v>16393403.44</v>
      </c>
      <c r="F29" s="163">
        <v>847283.56</v>
      </c>
      <c r="G29" s="163"/>
      <c r="H29" s="163"/>
      <c r="I29" s="163"/>
      <c r="J29" s="163">
        <v>3783600</v>
      </c>
      <c r="K29" s="163"/>
      <c r="L29" s="163"/>
      <c r="M29" s="163"/>
      <c r="N29" s="163"/>
      <c r="O29" s="163">
        <v>3783600</v>
      </c>
    </row>
    <row r="31" ht="32" customHeight="1" spans="5:6">
      <c r="E31" s="184"/>
      <c r="F31" s="175"/>
    </row>
  </sheetData>
  <mergeCells count="11">
    <mergeCell ref="A1:O1"/>
    <mergeCell ref="A2:L2"/>
    <mergeCell ref="D3:F3"/>
    <mergeCell ref="J3:O3"/>
    <mergeCell ref="A29:B29"/>
    <mergeCell ref="A3:A4"/>
    <mergeCell ref="B3:B4"/>
    <mergeCell ref="C3:C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40"/>
  <sheetViews>
    <sheetView showZeros="0" topLeftCell="A22" workbookViewId="0">
      <selection activeCell="B42" sqref="B42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9.5" customHeight="1" spans="4:4">
      <c r="D1" s="33" t="s">
        <v>129</v>
      </c>
    </row>
    <row r="2" ht="36" customHeight="1" spans="1:4">
      <c r="A2" s="4" t="str">
        <f>"2025"&amp;"年部门财政拨款收支预算总表"</f>
        <v>2025年部门财政拨款收支预算总表</v>
      </c>
      <c r="B2" s="164"/>
      <c r="C2" s="164"/>
      <c r="D2" s="164"/>
    </row>
    <row r="3" ht="18.75" customHeight="1" spans="1:4">
      <c r="A3" s="6" t="str">
        <f>"单位名称："&amp;"双江拉祜族佤族布朗族傣族自治县沙河中学"</f>
        <v>单位名称：双江拉祜族佤族布朗族傣族自治县沙河中学</v>
      </c>
      <c r="B3" s="165"/>
      <c r="C3" s="165"/>
      <c r="D3" s="33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104" t="str">
        <f>"2025"&amp;"年预算数"</f>
        <v>2025年预算数</v>
      </c>
      <c r="C5" s="26" t="s">
        <v>130</v>
      </c>
      <c r="D5" s="104" t="str">
        <f>"2025"&amp;"年预算数"</f>
        <v>2025年预算数</v>
      </c>
    </row>
    <row r="6" ht="18.75" customHeight="1" spans="1:4">
      <c r="A6" s="28"/>
      <c r="B6" s="17"/>
      <c r="C6" s="28"/>
      <c r="D6" s="17"/>
    </row>
    <row r="7" ht="18.75" customHeight="1" spans="1:4">
      <c r="A7" s="166" t="s">
        <v>131</v>
      </c>
      <c r="B7" s="23">
        <v>16521627.94</v>
      </c>
      <c r="C7" s="167" t="s">
        <v>132</v>
      </c>
      <c r="D7" s="23">
        <v>17240687</v>
      </c>
    </row>
    <row r="8" ht="18.75" customHeight="1" spans="1:4">
      <c r="A8" s="168" t="s">
        <v>133</v>
      </c>
      <c r="B8" s="23">
        <v>16521627.94</v>
      </c>
      <c r="C8" s="167" t="s">
        <v>134</v>
      </c>
      <c r="D8" s="23"/>
    </row>
    <row r="9" ht="18.75" customHeight="1" spans="1:4">
      <c r="A9" s="168" t="s">
        <v>135</v>
      </c>
      <c r="B9" s="23"/>
      <c r="C9" s="167" t="s">
        <v>136</v>
      </c>
      <c r="D9" s="23"/>
    </row>
    <row r="10" ht="18.75" customHeight="1" spans="1:4">
      <c r="A10" s="168" t="s">
        <v>137</v>
      </c>
      <c r="B10" s="23"/>
      <c r="C10" s="167" t="s">
        <v>138</v>
      </c>
      <c r="D10" s="23"/>
    </row>
    <row r="11" ht="18.75" customHeight="1" spans="1:4">
      <c r="A11" s="168" t="s">
        <v>139</v>
      </c>
      <c r="B11" s="23">
        <v>719059.06</v>
      </c>
      <c r="C11" s="167" t="s">
        <v>140</v>
      </c>
      <c r="D11" s="23"/>
    </row>
    <row r="12" ht="18.75" customHeight="1" spans="1:4">
      <c r="A12" s="168" t="s">
        <v>133</v>
      </c>
      <c r="B12" s="23">
        <v>719059.06</v>
      </c>
      <c r="C12" s="167" t="s">
        <v>141</v>
      </c>
      <c r="D12" s="23">
        <v>12617183.2</v>
      </c>
    </row>
    <row r="13" ht="18.75" customHeight="1" spans="1:4">
      <c r="A13" s="168" t="s">
        <v>135</v>
      </c>
      <c r="B13" s="23"/>
      <c r="C13" s="167" t="s">
        <v>142</v>
      </c>
      <c r="D13" s="23"/>
    </row>
    <row r="14" ht="18.75" customHeight="1" spans="1:4">
      <c r="A14" s="168" t="s">
        <v>137</v>
      </c>
      <c r="B14" s="23"/>
      <c r="C14" s="167" t="s">
        <v>143</v>
      </c>
      <c r="D14" s="23"/>
    </row>
    <row r="15" ht="18.75" customHeight="1" spans="1:4">
      <c r="A15" s="169"/>
      <c r="B15" s="23"/>
      <c r="C15" s="21" t="s">
        <v>144</v>
      </c>
      <c r="D15" s="23">
        <v>2744538.89</v>
      </c>
    </row>
    <row r="16" ht="18.75" customHeight="1" spans="1:4">
      <c r="A16" s="170"/>
      <c r="B16" s="23"/>
      <c r="C16" s="21" t="s">
        <v>145</v>
      </c>
      <c r="D16" s="23">
        <v>766834.19</v>
      </c>
    </row>
    <row r="17" ht="18.75" customHeight="1" spans="1:4">
      <c r="A17" s="171"/>
      <c r="B17" s="23"/>
      <c r="C17" s="21" t="s">
        <v>146</v>
      </c>
      <c r="D17" s="23"/>
    </row>
    <row r="18" ht="18.75" customHeight="1" spans="1:4">
      <c r="A18" s="171"/>
      <c r="B18" s="23"/>
      <c r="C18" s="21" t="s">
        <v>147</v>
      </c>
      <c r="D18" s="23"/>
    </row>
    <row r="19" ht="18.75" customHeight="1" spans="1:4">
      <c r="A19" s="171"/>
      <c r="B19" s="23"/>
      <c r="C19" s="21" t="s">
        <v>148</v>
      </c>
      <c r="D19" s="23"/>
    </row>
    <row r="20" ht="18.75" customHeight="1" spans="1:4">
      <c r="A20" s="171"/>
      <c r="B20" s="23"/>
      <c r="C20" s="21" t="s">
        <v>149</v>
      </c>
      <c r="D20" s="23"/>
    </row>
    <row r="21" ht="18.75" customHeight="1" spans="1:4">
      <c r="A21" s="171"/>
      <c r="B21" s="23"/>
      <c r="C21" s="21" t="s">
        <v>150</v>
      </c>
      <c r="D21" s="23"/>
    </row>
    <row r="22" ht="18.75" customHeight="1" spans="1:4">
      <c r="A22" s="171"/>
      <c r="B22" s="23"/>
      <c r="C22" s="21" t="s">
        <v>151</v>
      </c>
      <c r="D22" s="23"/>
    </row>
    <row r="23" ht="18.75" customHeight="1" spans="1:4">
      <c r="A23" s="171"/>
      <c r="B23" s="23"/>
      <c r="C23" s="21" t="s">
        <v>152</v>
      </c>
      <c r="D23" s="23"/>
    </row>
    <row r="24" ht="18.75" customHeight="1" spans="1:4">
      <c r="A24" s="171"/>
      <c r="B24" s="23"/>
      <c r="C24" s="21" t="s">
        <v>153</v>
      </c>
      <c r="D24" s="23"/>
    </row>
    <row r="25" ht="18.75" customHeight="1" spans="1:4">
      <c r="A25" s="171"/>
      <c r="B25" s="23"/>
      <c r="C25" s="21" t="s">
        <v>154</v>
      </c>
      <c r="D25" s="23"/>
    </row>
    <row r="26" ht="18.75" customHeight="1" spans="1:4">
      <c r="A26" s="171"/>
      <c r="B26" s="23"/>
      <c r="C26" s="21" t="s">
        <v>155</v>
      </c>
      <c r="D26" s="23">
        <v>1112130.72</v>
      </c>
    </row>
    <row r="27" ht="18.75" customHeight="1" spans="1:4">
      <c r="A27" s="169"/>
      <c r="B27" s="23"/>
      <c r="C27" s="21" t="s">
        <v>156</v>
      </c>
      <c r="D27" s="23"/>
    </row>
    <row r="28" ht="18.75" customHeight="1" spans="1:4">
      <c r="A28" s="170"/>
      <c r="B28" s="23"/>
      <c r="C28" s="21" t="s">
        <v>157</v>
      </c>
      <c r="D28" s="23"/>
    </row>
    <row r="29" ht="18.75" customHeight="1" spans="1:4">
      <c r="A29" s="171"/>
      <c r="B29" s="23"/>
      <c r="C29" s="21" t="s">
        <v>158</v>
      </c>
      <c r="D29" s="23"/>
    </row>
    <row r="30" ht="18.75" customHeight="1" spans="1:4">
      <c r="A30" s="171"/>
      <c r="B30" s="23"/>
      <c r="C30" s="21" t="s">
        <v>159</v>
      </c>
      <c r="D30" s="23"/>
    </row>
    <row r="31" ht="18.75" customHeight="1" spans="1:4">
      <c r="A31" s="171"/>
      <c r="B31" s="23"/>
      <c r="C31" s="21" t="s">
        <v>160</v>
      </c>
      <c r="D31" s="23"/>
    </row>
    <row r="32" ht="18.75" customHeight="1" spans="1:4">
      <c r="A32" s="171"/>
      <c r="B32" s="23"/>
      <c r="C32" s="21" t="s">
        <v>161</v>
      </c>
      <c r="D32" s="23"/>
    </row>
    <row r="33" ht="18.75" customHeight="1" spans="1:4">
      <c r="A33" s="171"/>
      <c r="B33" s="23"/>
      <c r="C33" s="21" t="s">
        <v>162</v>
      </c>
      <c r="D33" s="23"/>
    </row>
    <row r="34" ht="18.75" customHeight="1" spans="1:4">
      <c r="A34" s="169"/>
      <c r="B34" s="172"/>
      <c r="C34" s="21" t="s">
        <v>163</v>
      </c>
      <c r="D34" s="172"/>
    </row>
    <row r="35" ht="18.75" customHeight="1" spans="1:4">
      <c r="A35" s="169"/>
      <c r="B35" s="23"/>
      <c r="C35" s="173" t="s">
        <v>164</v>
      </c>
      <c r="D35" s="23"/>
    </row>
    <row r="36" ht="18.75" customHeight="1" spans="1:4">
      <c r="A36" s="170" t="s">
        <v>165</v>
      </c>
      <c r="B36" s="174">
        <v>17240687</v>
      </c>
      <c r="C36" s="169" t="s">
        <v>52</v>
      </c>
      <c r="D36" s="174">
        <v>17240687</v>
      </c>
    </row>
    <row r="40" ht="29" customHeight="1" spans="2:2">
      <c r="B40" s="175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8"/>
  <sheetViews>
    <sheetView showZeros="0" topLeftCell="A7" workbookViewId="0">
      <selection activeCell="D13" sqref="D1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53"/>
      <c r="B1" s="153"/>
      <c r="C1" s="153"/>
      <c r="D1" s="50"/>
      <c r="E1" s="153"/>
      <c r="F1" s="53"/>
      <c r="G1" s="33" t="s">
        <v>166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3"/>
      <c r="C2" s="103"/>
      <c r="D2" s="103"/>
      <c r="E2" s="103"/>
      <c r="F2" s="103"/>
      <c r="G2" s="103"/>
    </row>
    <row r="3" ht="18.75" customHeight="1" spans="1:7">
      <c r="A3" s="6" t="str">
        <f>"单位名称："&amp;"双江拉祜族佤族布朗族傣族自治县沙河中学"</f>
        <v>单位名称：双江拉祜族佤族布朗族傣族自治县沙河中学</v>
      </c>
      <c r="B3" s="154"/>
      <c r="C3" s="50"/>
      <c r="D3" s="50"/>
      <c r="E3" s="50"/>
      <c r="F3" s="53"/>
      <c r="G3" s="33" t="s">
        <v>1</v>
      </c>
    </row>
    <row r="4" ht="18.75" customHeight="1" spans="1:7">
      <c r="A4" s="155" t="s">
        <v>167</v>
      </c>
      <c r="B4" s="156"/>
      <c r="C4" s="104" t="s">
        <v>56</v>
      </c>
      <c r="D4" s="133" t="s">
        <v>74</v>
      </c>
      <c r="E4" s="12"/>
      <c r="F4" s="13"/>
      <c r="G4" s="126" t="s">
        <v>75</v>
      </c>
    </row>
    <row r="5" ht="18.75" customHeight="1" spans="1:7">
      <c r="A5" s="157" t="s">
        <v>72</v>
      </c>
      <c r="B5" s="157" t="s">
        <v>73</v>
      </c>
      <c r="C5" s="28"/>
      <c r="D5" s="144" t="s">
        <v>58</v>
      </c>
      <c r="E5" s="144" t="s">
        <v>168</v>
      </c>
      <c r="F5" s="144" t="s">
        <v>169</v>
      </c>
      <c r="G5" s="92"/>
    </row>
    <row r="6" ht="18.75" customHeight="1" spans="1:7">
      <c r="A6" s="158" t="s">
        <v>170</v>
      </c>
      <c r="B6" s="158" t="s">
        <v>171</v>
      </c>
      <c r="C6" s="158" t="s">
        <v>172</v>
      </c>
      <c r="D6" s="159">
        <v>4</v>
      </c>
      <c r="E6" s="160" t="s">
        <v>173</v>
      </c>
      <c r="F6" s="160" t="s">
        <v>174</v>
      </c>
      <c r="G6" s="158" t="s">
        <v>175</v>
      </c>
    </row>
    <row r="7" ht="18.75" customHeight="1" spans="1:7">
      <c r="A7" s="118" t="s">
        <v>83</v>
      </c>
      <c r="B7" s="118" t="s">
        <v>84</v>
      </c>
      <c r="C7" s="23">
        <v>12617183.2</v>
      </c>
      <c r="D7" s="23">
        <v>11769899.64</v>
      </c>
      <c r="E7" s="23">
        <v>11626140</v>
      </c>
      <c r="F7" s="23">
        <v>143759.64</v>
      </c>
      <c r="G7" s="23">
        <v>847283.56</v>
      </c>
    </row>
    <row r="8" ht="18.75" customHeight="1" spans="1:7">
      <c r="A8" s="161" t="s">
        <v>85</v>
      </c>
      <c r="B8" s="161" t="s">
        <v>86</v>
      </c>
      <c r="C8" s="23">
        <v>12605963.2</v>
      </c>
      <c r="D8" s="23">
        <v>11769899.64</v>
      </c>
      <c r="E8" s="23">
        <v>11626140</v>
      </c>
      <c r="F8" s="23">
        <v>143759.64</v>
      </c>
      <c r="G8" s="23">
        <v>836063.56</v>
      </c>
    </row>
    <row r="9" ht="18.75" customHeight="1" spans="1:7">
      <c r="A9" s="120" t="s">
        <v>87</v>
      </c>
      <c r="B9" s="120" t="s">
        <v>88</v>
      </c>
      <c r="C9" s="23">
        <v>12605963.2</v>
      </c>
      <c r="D9" s="23">
        <v>11769899.64</v>
      </c>
      <c r="E9" s="23">
        <v>11626140</v>
      </c>
      <c r="F9" s="23">
        <v>143759.64</v>
      </c>
      <c r="G9" s="23">
        <v>836063.56</v>
      </c>
    </row>
    <row r="10" ht="18.75" customHeight="1" spans="1:7">
      <c r="A10" s="161" t="s">
        <v>89</v>
      </c>
      <c r="B10" s="161" t="s">
        <v>90</v>
      </c>
      <c r="C10" s="23">
        <v>11220</v>
      </c>
      <c r="D10" s="23"/>
      <c r="E10" s="23"/>
      <c r="F10" s="23"/>
      <c r="G10" s="23">
        <v>11220</v>
      </c>
    </row>
    <row r="11" ht="18.75" customHeight="1" spans="1:7">
      <c r="A11" s="120" t="s">
        <v>91</v>
      </c>
      <c r="B11" s="120" t="s">
        <v>92</v>
      </c>
      <c r="C11" s="23">
        <v>11220</v>
      </c>
      <c r="D11" s="23"/>
      <c r="E11" s="23"/>
      <c r="F11" s="23"/>
      <c r="G11" s="23">
        <v>11220</v>
      </c>
    </row>
    <row r="12" ht="18.75" customHeight="1" spans="1:7">
      <c r="A12" s="118" t="s">
        <v>93</v>
      </c>
      <c r="B12" s="118" t="s">
        <v>94</v>
      </c>
      <c r="C12" s="23">
        <v>2744538.89</v>
      </c>
      <c r="D12" s="23">
        <v>2744538.89</v>
      </c>
      <c r="E12" s="23">
        <v>2606115.25</v>
      </c>
      <c r="F12" s="23">
        <v>138423.64</v>
      </c>
      <c r="G12" s="23"/>
    </row>
    <row r="13" ht="18.75" customHeight="1" spans="1:7">
      <c r="A13" s="161" t="s">
        <v>95</v>
      </c>
      <c r="B13" s="161" t="s">
        <v>96</v>
      </c>
      <c r="C13" s="23">
        <v>2570840.96</v>
      </c>
      <c r="D13" s="23">
        <v>2570840.96</v>
      </c>
      <c r="E13" s="23">
        <v>2541240.96</v>
      </c>
      <c r="F13" s="23">
        <v>29600</v>
      </c>
      <c r="G13" s="23"/>
    </row>
    <row r="14" ht="18.75" customHeight="1" spans="1:7">
      <c r="A14" s="120" t="s">
        <v>97</v>
      </c>
      <c r="B14" s="120" t="s">
        <v>98</v>
      </c>
      <c r="C14" s="23">
        <v>1088000</v>
      </c>
      <c r="D14" s="23">
        <v>1088000</v>
      </c>
      <c r="E14" s="23">
        <v>1058400</v>
      </c>
      <c r="F14" s="23">
        <v>29600</v>
      </c>
      <c r="G14" s="23"/>
    </row>
    <row r="15" ht="18.75" customHeight="1" spans="1:7">
      <c r="A15" s="120" t="s">
        <v>99</v>
      </c>
      <c r="B15" s="120" t="s">
        <v>100</v>
      </c>
      <c r="C15" s="23">
        <v>1482840.96</v>
      </c>
      <c r="D15" s="23">
        <v>1482840.96</v>
      </c>
      <c r="E15" s="23">
        <v>1482840.96</v>
      </c>
      <c r="F15" s="23"/>
      <c r="G15" s="23"/>
    </row>
    <row r="16" ht="18.75" customHeight="1" spans="1:7">
      <c r="A16" s="161" t="s">
        <v>103</v>
      </c>
      <c r="B16" s="161" t="s">
        <v>104</v>
      </c>
      <c r="C16" s="23">
        <v>108823.64</v>
      </c>
      <c r="D16" s="23">
        <v>108823.64</v>
      </c>
      <c r="E16" s="23"/>
      <c r="F16" s="23">
        <v>108823.64</v>
      </c>
      <c r="G16" s="23"/>
    </row>
    <row r="17" ht="18.75" customHeight="1" spans="1:7">
      <c r="A17" s="120" t="s">
        <v>105</v>
      </c>
      <c r="B17" s="120" t="s">
        <v>106</v>
      </c>
      <c r="C17" s="23">
        <v>108823.64</v>
      </c>
      <c r="D17" s="23">
        <v>108823.64</v>
      </c>
      <c r="E17" s="23"/>
      <c r="F17" s="23">
        <v>108823.64</v>
      </c>
      <c r="G17" s="23"/>
    </row>
    <row r="18" ht="18.75" customHeight="1" spans="1:7">
      <c r="A18" s="161" t="s">
        <v>107</v>
      </c>
      <c r="B18" s="161" t="s">
        <v>108</v>
      </c>
      <c r="C18" s="23">
        <v>64874.29</v>
      </c>
      <c r="D18" s="23">
        <v>64874.29</v>
      </c>
      <c r="E18" s="23">
        <v>64874.29</v>
      </c>
      <c r="F18" s="23"/>
      <c r="G18" s="23"/>
    </row>
    <row r="19" ht="18.75" customHeight="1" spans="1:7">
      <c r="A19" s="120" t="s">
        <v>109</v>
      </c>
      <c r="B19" s="120" t="s">
        <v>108</v>
      </c>
      <c r="C19" s="23">
        <v>64874.29</v>
      </c>
      <c r="D19" s="23">
        <v>64874.29</v>
      </c>
      <c r="E19" s="23">
        <v>64874.29</v>
      </c>
      <c r="F19" s="23"/>
      <c r="G19" s="23"/>
    </row>
    <row r="20" ht="18.75" customHeight="1" spans="1:7">
      <c r="A20" s="118" t="s">
        <v>110</v>
      </c>
      <c r="B20" s="118" t="s">
        <v>111</v>
      </c>
      <c r="C20" s="23">
        <v>766834.19</v>
      </c>
      <c r="D20" s="23">
        <v>766834.19</v>
      </c>
      <c r="E20" s="23">
        <v>766834.19</v>
      </c>
      <c r="F20" s="23"/>
      <c r="G20" s="23"/>
    </row>
    <row r="21" ht="18.75" customHeight="1" spans="1:7">
      <c r="A21" s="161" t="s">
        <v>112</v>
      </c>
      <c r="B21" s="161" t="s">
        <v>113</v>
      </c>
      <c r="C21" s="23">
        <v>766834.19</v>
      </c>
      <c r="D21" s="23">
        <v>766834.19</v>
      </c>
      <c r="E21" s="23">
        <v>766834.19</v>
      </c>
      <c r="F21" s="23"/>
      <c r="G21" s="23"/>
    </row>
    <row r="22" ht="18.75" customHeight="1" spans="1:7">
      <c r="A22" s="120" t="s">
        <v>116</v>
      </c>
      <c r="B22" s="120" t="s">
        <v>117</v>
      </c>
      <c r="C22" s="23">
        <v>658010.68</v>
      </c>
      <c r="D22" s="23">
        <v>658010.68</v>
      </c>
      <c r="E22" s="23">
        <v>658010.68</v>
      </c>
      <c r="F22" s="23"/>
      <c r="G22" s="23"/>
    </row>
    <row r="23" ht="18.75" customHeight="1" spans="1:7">
      <c r="A23" s="120" t="s">
        <v>118</v>
      </c>
      <c r="B23" s="120" t="s">
        <v>119</v>
      </c>
      <c r="C23" s="23">
        <v>62400</v>
      </c>
      <c r="D23" s="23">
        <v>62400</v>
      </c>
      <c r="E23" s="23">
        <v>62400</v>
      </c>
      <c r="F23" s="23"/>
      <c r="G23" s="23"/>
    </row>
    <row r="24" ht="18.75" customHeight="1" spans="1:7">
      <c r="A24" s="120" t="s">
        <v>120</v>
      </c>
      <c r="B24" s="120" t="s">
        <v>121</v>
      </c>
      <c r="C24" s="23">
        <v>46423.51</v>
      </c>
      <c r="D24" s="23">
        <v>46423.51</v>
      </c>
      <c r="E24" s="23">
        <v>46423.51</v>
      </c>
      <c r="F24" s="23"/>
      <c r="G24" s="23"/>
    </row>
    <row r="25" ht="18.75" customHeight="1" spans="1:7">
      <c r="A25" s="118" t="s">
        <v>122</v>
      </c>
      <c r="B25" s="118" t="s">
        <v>123</v>
      </c>
      <c r="C25" s="23">
        <v>1112130.72</v>
      </c>
      <c r="D25" s="23">
        <v>1112130.72</v>
      </c>
      <c r="E25" s="23">
        <v>1112130.72</v>
      </c>
      <c r="F25" s="23"/>
      <c r="G25" s="23"/>
    </row>
    <row r="26" ht="18.75" customHeight="1" spans="1:7">
      <c r="A26" s="161" t="s">
        <v>124</v>
      </c>
      <c r="B26" s="161" t="s">
        <v>125</v>
      </c>
      <c r="C26" s="23">
        <v>1112130.72</v>
      </c>
      <c r="D26" s="23">
        <v>1112130.72</v>
      </c>
      <c r="E26" s="23">
        <v>1112130.72</v>
      </c>
      <c r="F26" s="23"/>
      <c r="G26" s="23"/>
    </row>
    <row r="27" ht="18.75" customHeight="1" spans="1:7">
      <c r="A27" s="120" t="s">
        <v>126</v>
      </c>
      <c r="B27" s="120" t="s">
        <v>127</v>
      </c>
      <c r="C27" s="23">
        <v>1112130.72</v>
      </c>
      <c r="D27" s="23">
        <v>1112130.72</v>
      </c>
      <c r="E27" s="23">
        <v>1112130.72</v>
      </c>
      <c r="F27" s="23"/>
      <c r="G27" s="23"/>
    </row>
    <row r="28" s="152" customFormat="1" ht="18.75" customHeight="1" spans="1:7">
      <c r="A28" s="162" t="s">
        <v>56</v>
      </c>
      <c r="B28" s="162"/>
      <c r="C28" s="163">
        <v>17240687</v>
      </c>
      <c r="D28" s="163">
        <v>16393403.44</v>
      </c>
      <c r="E28" s="163">
        <v>16111220.16</v>
      </c>
      <c r="F28" s="163">
        <v>282183.28</v>
      </c>
      <c r="G28" s="163">
        <v>847283.56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Zeros="0" workbookViewId="0">
      <selection activeCell="A13" sqref="A13:G13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9"/>
      <c r="B1" s="140"/>
      <c r="C1" s="140"/>
      <c r="D1" s="141"/>
      <c r="G1" s="142" t="s">
        <v>176</v>
      </c>
    </row>
    <row r="2" ht="39" customHeight="1" spans="1:7">
      <c r="A2" s="131" t="str">
        <f>"2025"&amp;"年“三公”经费支出预算表"</f>
        <v>2025年“三公”经费支出预算表</v>
      </c>
      <c r="B2" s="67"/>
      <c r="C2" s="67"/>
      <c r="D2" s="67"/>
      <c r="E2" s="67"/>
      <c r="F2" s="67"/>
      <c r="G2" s="67"/>
    </row>
    <row r="3" ht="18.75" customHeight="1" spans="1:7">
      <c r="A3" s="35" t="str">
        <f>"单位名称："&amp;"双江拉祜族佤族布朗族傣族自治县沙河中学"</f>
        <v>单位名称：双江拉祜族佤族布朗族傣族自治县沙河中学</v>
      </c>
      <c r="B3" s="140"/>
      <c r="C3" s="140"/>
      <c r="D3" s="63"/>
      <c r="E3" s="2"/>
      <c r="G3" s="142" t="s">
        <v>177</v>
      </c>
    </row>
    <row r="4" ht="18.75" customHeight="1" spans="1:7">
      <c r="A4" s="9" t="s">
        <v>178</v>
      </c>
      <c r="B4" s="9" t="s">
        <v>179</v>
      </c>
      <c r="C4" s="26" t="s">
        <v>180</v>
      </c>
      <c r="D4" s="11" t="s">
        <v>181</v>
      </c>
      <c r="E4" s="12"/>
      <c r="F4" s="13"/>
      <c r="G4" s="26" t="s">
        <v>182</v>
      </c>
    </row>
    <row r="5" ht="18.75" customHeight="1" spans="1:7">
      <c r="A5" s="16"/>
      <c r="B5" s="143"/>
      <c r="C5" s="28"/>
      <c r="D5" s="144" t="s">
        <v>58</v>
      </c>
      <c r="E5" s="144" t="s">
        <v>183</v>
      </c>
      <c r="F5" s="144" t="s">
        <v>184</v>
      </c>
      <c r="G5" s="28"/>
    </row>
    <row r="6" ht="18.75" customHeight="1" spans="1:7">
      <c r="A6" s="145" t="s">
        <v>56</v>
      </c>
      <c r="B6" s="146">
        <v>1</v>
      </c>
      <c r="C6" s="147">
        <v>2</v>
      </c>
      <c r="D6" s="148">
        <v>3</v>
      </c>
      <c r="E6" s="148">
        <v>4</v>
      </c>
      <c r="F6" s="148">
        <v>5</v>
      </c>
      <c r="G6" s="147">
        <v>6</v>
      </c>
    </row>
    <row r="7" ht="18.75" customHeight="1" spans="1:7">
      <c r="A7" s="145" t="s">
        <v>56</v>
      </c>
      <c r="B7" s="149"/>
      <c r="C7" s="149"/>
      <c r="D7" s="149"/>
      <c r="E7" s="149"/>
      <c r="F7" s="149"/>
      <c r="G7" s="149"/>
    </row>
    <row r="8" ht="18.75" customHeight="1" spans="1:7">
      <c r="A8" s="150" t="s">
        <v>185</v>
      </c>
      <c r="B8" s="149"/>
      <c r="C8" s="149"/>
      <c r="D8" s="149"/>
      <c r="E8" s="149"/>
      <c r="F8" s="149"/>
      <c r="G8" s="149"/>
    </row>
    <row r="9" ht="18.75" customHeight="1" spans="1:7">
      <c r="A9" s="150" t="s">
        <v>186</v>
      </c>
      <c r="B9" s="149"/>
      <c r="C9" s="149"/>
      <c r="D9" s="149"/>
      <c r="E9" s="149"/>
      <c r="F9" s="149"/>
      <c r="G9" s="149"/>
    </row>
    <row r="10" ht="18.75" customHeight="1" spans="1:7">
      <c r="A10" s="150" t="s">
        <v>187</v>
      </c>
      <c r="B10" s="149"/>
      <c r="C10" s="149"/>
      <c r="D10" s="149"/>
      <c r="E10" s="149"/>
      <c r="F10" s="149"/>
      <c r="G10" s="149"/>
    </row>
    <row r="11" ht="18.75" customHeight="1" spans="1:7">
      <c r="A11" s="150" t="s">
        <v>188</v>
      </c>
      <c r="B11" s="149"/>
      <c r="C11" s="149"/>
      <c r="D11" s="149"/>
      <c r="E11" s="149"/>
      <c r="F11" s="149"/>
      <c r="G11" s="149"/>
    </row>
    <row r="13" customHeight="1" spans="1:7">
      <c r="A13" s="151" t="s">
        <v>189</v>
      </c>
      <c r="B13" s="151"/>
      <c r="C13" s="151"/>
      <c r="D13" s="151"/>
      <c r="E13" s="151"/>
      <c r="F13" s="151"/>
      <c r="G13" s="151"/>
    </row>
  </sheetData>
  <mergeCells count="8">
    <mergeCell ref="A2:G2"/>
    <mergeCell ref="A3:D3"/>
    <mergeCell ref="D4:F4"/>
    <mergeCell ref="A13:G13"/>
    <mergeCell ref="A4:A6"/>
    <mergeCell ref="B4:B5"/>
    <mergeCell ref="C4:C5"/>
    <mergeCell ref="G4:G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7"/>
  <sheetViews>
    <sheetView showZeros="0" topLeftCell="A6" workbookViewId="0">
      <selection activeCell="E10" sqref="E10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8.75" customHeight="1" spans="2:23">
      <c r="B1" s="129"/>
      <c r="D1" s="130"/>
      <c r="E1" s="130"/>
      <c r="F1" s="130"/>
      <c r="G1" s="130"/>
      <c r="H1" s="64"/>
      <c r="I1" s="64"/>
      <c r="J1" s="64"/>
      <c r="K1" s="64"/>
      <c r="L1" s="64"/>
      <c r="M1" s="64"/>
      <c r="N1" s="2"/>
      <c r="O1" s="2"/>
      <c r="P1" s="2"/>
      <c r="Q1" s="64"/>
      <c r="U1" s="129"/>
      <c r="W1" s="32" t="s">
        <v>190</v>
      </c>
    </row>
    <row r="2" ht="39.75" customHeight="1" spans="1:23">
      <c r="A2" s="131" t="str">
        <f>"2025"&amp;"年部门基本支出预算表"</f>
        <v>2025年部门基本支出预算表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5"/>
      <c r="O2" s="5"/>
      <c r="P2" s="5"/>
      <c r="Q2" s="67"/>
      <c r="R2" s="67"/>
      <c r="S2" s="67"/>
      <c r="T2" s="67"/>
      <c r="U2" s="67"/>
      <c r="V2" s="67"/>
      <c r="W2" s="67"/>
    </row>
    <row r="3" ht="18.75" customHeight="1" spans="1:23">
      <c r="A3" s="6" t="str">
        <f>"单位名称："&amp;"双江拉祜族佤族布朗族傣族自治县沙河中学"</f>
        <v>单位名称：双江拉祜族佤族布朗族傣族自治县沙河中学</v>
      </c>
      <c r="B3" s="132"/>
      <c r="C3" s="132"/>
      <c r="D3" s="132"/>
      <c r="E3" s="132"/>
      <c r="F3" s="132"/>
      <c r="G3" s="132"/>
      <c r="H3" s="69"/>
      <c r="I3" s="69"/>
      <c r="J3" s="69"/>
      <c r="K3" s="69"/>
      <c r="L3" s="69"/>
      <c r="M3" s="69"/>
      <c r="N3" s="8"/>
      <c r="O3" s="8"/>
      <c r="P3" s="8"/>
      <c r="Q3" s="69"/>
      <c r="U3" s="129"/>
      <c r="W3" s="32" t="s">
        <v>177</v>
      </c>
    </row>
    <row r="4" ht="18.75" customHeight="1" spans="1:23">
      <c r="A4" s="9" t="s">
        <v>191</v>
      </c>
      <c r="B4" s="9" t="s">
        <v>192</v>
      </c>
      <c r="C4" s="9" t="s">
        <v>193</v>
      </c>
      <c r="D4" s="9" t="s">
        <v>194</v>
      </c>
      <c r="E4" s="9" t="s">
        <v>195</v>
      </c>
      <c r="F4" s="9" t="s">
        <v>196</v>
      </c>
      <c r="G4" s="9" t="s">
        <v>197</v>
      </c>
      <c r="H4" s="133" t="s">
        <v>198</v>
      </c>
      <c r="I4" s="87" t="s">
        <v>198</v>
      </c>
      <c r="J4" s="87"/>
      <c r="K4" s="87"/>
      <c r="L4" s="87"/>
      <c r="M4" s="87"/>
      <c r="N4" s="12"/>
      <c r="O4" s="12"/>
      <c r="P4" s="12"/>
      <c r="Q4" s="72" t="s">
        <v>62</v>
      </c>
      <c r="R4" s="87" t="s">
        <v>77</v>
      </c>
      <c r="S4" s="87"/>
      <c r="T4" s="87"/>
      <c r="U4" s="87"/>
      <c r="V4" s="87"/>
      <c r="W4" s="136"/>
    </row>
    <row r="5" ht="18.75" customHeight="1" spans="1:23">
      <c r="A5" s="14"/>
      <c r="B5" s="128"/>
      <c r="C5" s="14"/>
      <c r="D5" s="14"/>
      <c r="E5" s="14"/>
      <c r="F5" s="14"/>
      <c r="G5" s="14"/>
      <c r="H5" s="104" t="s">
        <v>199</v>
      </c>
      <c r="I5" s="133" t="s">
        <v>59</v>
      </c>
      <c r="J5" s="87"/>
      <c r="K5" s="87"/>
      <c r="L5" s="87"/>
      <c r="M5" s="136"/>
      <c r="N5" s="11" t="s">
        <v>200</v>
      </c>
      <c r="O5" s="12"/>
      <c r="P5" s="13"/>
      <c r="Q5" s="9" t="s">
        <v>62</v>
      </c>
      <c r="R5" s="133" t="s">
        <v>77</v>
      </c>
      <c r="S5" s="72" t="s">
        <v>65</v>
      </c>
      <c r="T5" s="87" t="s">
        <v>77</v>
      </c>
      <c r="U5" s="72" t="s">
        <v>67</v>
      </c>
      <c r="V5" s="72" t="s">
        <v>68</v>
      </c>
      <c r="W5" s="138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137" t="s">
        <v>201</v>
      </c>
      <c r="J6" s="9" t="s">
        <v>202</v>
      </c>
      <c r="K6" s="9" t="s">
        <v>203</v>
      </c>
      <c r="L6" s="9" t="s">
        <v>204</v>
      </c>
      <c r="M6" s="9" t="s">
        <v>205</v>
      </c>
      <c r="N6" s="9" t="s">
        <v>59</v>
      </c>
      <c r="O6" s="9" t="s">
        <v>60</v>
      </c>
      <c r="P6" s="9" t="s">
        <v>61</v>
      </c>
      <c r="Q6" s="27"/>
      <c r="R6" s="9" t="s">
        <v>58</v>
      </c>
      <c r="S6" s="9" t="s">
        <v>65</v>
      </c>
      <c r="T6" s="9" t="s">
        <v>206</v>
      </c>
      <c r="U6" s="9" t="s">
        <v>67</v>
      </c>
      <c r="V6" s="9" t="s">
        <v>68</v>
      </c>
      <c r="W6" s="9" t="s">
        <v>69</v>
      </c>
    </row>
    <row r="7" ht="18.7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6" t="s">
        <v>207</v>
      </c>
      <c r="K7" s="16" t="s">
        <v>203</v>
      </c>
      <c r="L7" s="16" t="s">
        <v>204</v>
      </c>
      <c r="M7" s="16" t="s">
        <v>205</v>
      </c>
      <c r="N7" s="16" t="s">
        <v>203</v>
      </c>
      <c r="O7" s="16" t="s">
        <v>204</v>
      </c>
      <c r="P7" s="16" t="s">
        <v>205</v>
      </c>
      <c r="Q7" s="16" t="s">
        <v>62</v>
      </c>
      <c r="R7" s="16" t="s">
        <v>58</v>
      </c>
      <c r="S7" s="16" t="s">
        <v>65</v>
      </c>
      <c r="T7" s="16" t="s">
        <v>206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11</v>
      </c>
      <c r="L8" s="134">
        <v>12</v>
      </c>
      <c r="M8" s="134">
        <v>13</v>
      </c>
      <c r="N8" s="134">
        <v>14</v>
      </c>
      <c r="O8" s="134">
        <v>15</v>
      </c>
      <c r="P8" s="134">
        <v>16</v>
      </c>
      <c r="Q8" s="134">
        <v>17</v>
      </c>
      <c r="R8" s="134">
        <v>18</v>
      </c>
      <c r="S8" s="134">
        <v>19</v>
      </c>
      <c r="T8" s="134">
        <v>20</v>
      </c>
      <c r="U8" s="134">
        <v>21</v>
      </c>
      <c r="V8" s="134">
        <v>22</v>
      </c>
      <c r="W8" s="134">
        <v>23</v>
      </c>
    </row>
    <row r="9" ht="18.75" customHeight="1" spans="1:23">
      <c r="A9" s="135" t="s">
        <v>71</v>
      </c>
      <c r="B9" s="135"/>
      <c r="C9" s="135"/>
      <c r="D9" s="135"/>
      <c r="E9" s="135"/>
      <c r="F9" s="135"/>
      <c r="G9" s="135"/>
      <c r="H9" s="23">
        <v>16393403.44</v>
      </c>
      <c r="I9" s="23">
        <v>16393403.44</v>
      </c>
      <c r="J9" s="23"/>
      <c r="K9" s="23"/>
      <c r="L9" s="23">
        <v>16393403.44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35"/>
      <c r="B10" s="20" t="s">
        <v>208</v>
      </c>
      <c r="C10" s="20" t="s">
        <v>209</v>
      </c>
      <c r="D10" s="20" t="s">
        <v>87</v>
      </c>
      <c r="E10" s="20" t="s">
        <v>88</v>
      </c>
      <c r="F10" s="20" t="s">
        <v>210</v>
      </c>
      <c r="G10" s="20" t="s">
        <v>211</v>
      </c>
      <c r="H10" s="23">
        <v>5147484</v>
      </c>
      <c r="I10" s="23">
        <v>5147484</v>
      </c>
      <c r="J10" s="23"/>
      <c r="K10" s="23"/>
      <c r="L10" s="23">
        <v>5147484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0" t="s">
        <v>208</v>
      </c>
      <c r="C11" s="20" t="s">
        <v>209</v>
      </c>
      <c r="D11" s="20" t="s">
        <v>87</v>
      </c>
      <c r="E11" s="20" t="s">
        <v>88</v>
      </c>
      <c r="F11" s="20" t="s">
        <v>212</v>
      </c>
      <c r="G11" s="20" t="s">
        <v>213</v>
      </c>
      <c r="H11" s="23">
        <v>456000</v>
      </c>
      <c r="I11" s="23">
        <v>456000</v>
      </c>
      <c r="J11" s="23"/>
      <c r="K11" s="23"/>
      <c r="L11" s="23">
        <v>456000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4"/>
      <c r="B12" s="20" t="s">
        <v>208</v>
      </c>
      <c r="C12" s="20" t="s">
        <v>209</v>
      </c>
      <c r="D12" s="20" t="s">
        <v>87</v>
      </c>
      <c r="E12" s="20" t="s">
        <v>88</v>
      </c>
      <c r="F12" s="20" t="s">
        <v>212</v>
      </c>
      <c r="G12" s="20" t="s">
        <v>213</v>
      </c>
      <c r="H12" s="23">
        <v>767844</v>
      </c>
      <c r="I12" s="23">
        <v>767844</v>
      </c>
      <c r="J12" s="23"/>
      <c r="K12" s="23"/>
      <c r="L12" s="23">
        <v>767844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0" t="s">
        <v>208</v>
      </c>
      <c r="C13" s="20" t="s">
        <v>209</v>
      </c>
      <c r="D13" s="20" t="s">
        <v>87</v>
      </c>
      <c r="E13" s="20" t="s">
        <v>88</v>
      </c>
      <c r="F13" s="20" t="s">
        <v>214</v>
      </c>
      <c r="G13" s="20" t="s">
        <v>215</v>
      </c>
      <c r="H13" s="23">
        <v>2231868</v>
      </c>
      <c r="I13" s="23">
        <v>2231868</v>
      </c>
      <c r="J13" s="23"/>
      <c r="K13" s="23"/>
      <c r="L13" s="23">
        <v>2231868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4"/>
      <c r="B14" s="20" t="s">
        <v>208</v>
      </c>
      <c r="C14" s="20" t="s">
        <v>209</v>
      </c>
      <c r="D14" s="20" t="s">
        <v>87</v>
      </c>
      <c r="E14" s="20" t="s">
        <v>88</v>
      </c>
      <c r="F14" s="20" t="s">
        <v>214</v>
      </c>
      <c r="G14" s="20" t="s">
        <v>215</v>
      </c>
      <c r="H14" s="23">
        <v>1120560</v>
      </c>
      <c r="I14" s="23">
        <v>1120560</v>
      </c>
      <c r="J14" s="23"/>
      <c r="K14" s="23"/>
      <c r="L14" s="23">
        <v>1120560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0" t="s">
        <v>216</v>
      </c>
      <c r="C15" s="20" t="s">
        <v>217</v>
      </c>
      <c r="D15" s="20" t="s">
        <v>87</v>
      </c>
      <c r="E15" s="20" t="s">
        <v>88</v>
      </c>
      <c r="F15" s="20" t="s">
        <v>214</v>
      </c>
      <c r="G15" s="20" t="s">
        <v>215</v>
      </c>
      <c r="H15" s="23">
        <v>1368000</v>
      </c>
      <c r="I15" s="23">
        <v>1368000</v>
      </c>
      <c r="J15" s="23"/>
      <c r="K15" s="23"/>
      <c r="L15" s="23">
        <v>1368000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4"/>
      <c r="B16" s="20" t="s">
        <v>218</v>
      </c>
      <c r="C16" s="20" t="s">
        <v>219</v>
      </c>
      <c r="D16" s="20" t="s">
        <v>99</v>
      </c>
      <c r="E16" s="20" t="s">
        <v>100</v>
      </c>
      <c r="F16" s="20" t="s">
        <v>220</v>
      </c>
      <c r="G16" s="20" t="s">
        <v>221</v>
      </c>
      <c r="H16" s="23">
        <v>1482840.96</v>
      </c>
      <c r="I16" s="23">
        <v>1482840.96</v>
      </c>
      <c r="J16" s="23"/>
      <c r="K16" s="23"/>
      <c r="L16" s="23">
        <v>1482840.96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0" t="s">
        <v>218</v>
      </c>
      <c r="C17" s="20" t="s">
        <v>219</v>
      </c>
      <c r="D17" s="20" t="s">
        <v>101</v>
      </c>
      <c r="E17" s="20" t="s">
        <v>102</v>
      </c>
      <c r="F17" s="20" t="s">
        <v>222</v>
      </c>
      <c r="G17" s="20" t="s">
        <v>223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4"/>
      <c r="B18" s="20" t="s">
        <v>218</v>
      </c>
      <c r="C18" s="20" t="s">
        <v>219</v>
      </c>
      <c r="D18" s="20" t="s">
        <v>116</v>
      </c>
      <c r="E18" s="20" t="s">
        <v>117</v>
      </c>
      <c r="F18" s="20" t="s">
        <v>224</v>
      </c>
      <c r="G18" s="20" t="s">
        <v>225</v>
      </c>
      <c r="H18" s="23">
        <v>658010.68</v>
      </c>
      <c r="I18" s="23">
        <v>658010.68</v>
      </c>
      <c r="J18" s="23"/>
      <c r="K18" s="23"/>
      <c r="L18" s="23">
        <v>658010.68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4"/>
      <c r="B19" s="20" t="s">
        <v>218</v>
      </c>
      <c r="C19" s="20" t="s">
        <v>219</v>
      </c>
      <c r="D19" s="20" t="s">
        <v>114</v>
      </c>
      <c r="E19" s="20" t="s">
        <v>115</v>
      </c>
      <c r="F19" s="20" t="s">
        <v>224</v>
      </c>
      <c r="G19" s="20" t="s">
        <v>225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4"/>
      <c r="B20" s="20" t="s">
        <v>218</v>
      </c>
      <c r="C20" s="20" t="s">
        <v>219</v>
      </c>
      <c r="D20" s="20" t="s">
        <v>118</v>
      </c>
      <c r="E20" s="20" t="s">
        <v>119</v>
      </c>
      <c r="F20" s="20" t="s">
        <v>226</v>
      </c>
      <c r="G20" s="20" t="s">
        <v>227</v>
      </c>
      <c r="H20" s="23">
        <v>62400</v>
      </c>
      <c r="I20" s="23">
        <v>62400</v>
      </c>
      <c r="J20" s="23"/>
      <c r="K20" s="23"/>
      <c r="L20" s="23">
        <v>62400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4"/>
      <c r="B21" s="20" t="s">
        <v>218</v>
      </c>
      <c r="C21" s="20" t="s">
        <v>219</v>
      </c>
      <c r="D21" s="20" t="s">
        <v>118</v>
      </c>
      <c r="E21" s="20" t="s">
        <v>119</v>
      </c>
      <c r="F21" s="20" t="s">
        <v>226</v>
      </c>
      <c r="G21" s="20" t="s">
        <v>227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4"/>
      <c r="B22" s="20" t="s">
        <v>218</v>
      </c>
      <c r="C22" s="20" t="s">
        <v>219</v>
      </c>
      <c r="D22" s="20" t="s">
        <v>109</v>
      </c>
      <c r="E22" s="20" t="s">
        <v>108</v>
      </c>
      <c r="F22" s="20" t="s">
        <v>228</v>
      </c>
      <c r="G22" s="20" t="s">
        <v>229</v>
      </c>
      <c r="H22" s="23">
        <v>64874.29</v>
      </c>
      <c r="I22" s="23">
        <v>64874.29</v>
      </c>
      <c r="J22" s="23"/>
      <c r="K22" s="23"/>
      <c r="L22" s="23">
        <v>64874.29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4"/>
      <c r="B23" s="20" t="s">
        <v>218</v>
      </c>
      <c r="C23" s="20" t="s">
        <v>219</v>
      </c>
      <c r="D23" s="20" t="s">
        <v>120</v>
      </c>
      <c r="E23" s="20" t="s">
        <v>121</v>
      </c>
      <c r="F23" s="20" t="s">
        <v>228</v>
      </c>
      <c r="G23" s="20" t="s">
        <v>229</v>
      </c>
      <c r="H23" s="23">
        <v>17328</v>
      </c>
      <c r="I23" s="23">
        <v>17328</v>
      </c>
      <c r="J23" s="23"/>
      <c r="K23" s="23"/>
      <c r="L23" s="23">
        <v>17328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4"/>
      <c r="B24" s="20" t="s">
        <v>218</v>
      </c>
      <c r="C24" s="20" t="s">
        <v>219</v>
      </c>
      <c r="D24" s="20" t="s">
        <v>120</v>
      </c>
      <c r="E24" s="20" t="s">
        <v>121</v>
      </c>
      <c r="F24" s="20" t="s">
        <v>228</v>
      </c>
      <c r="G24" s="20" t="s">
        <v>229</v>
      </c>
      <c r="H24" s="23">
        <v>10560</v>
      </c>
      <c r="I24" s="23">
        <v>10560</v>
      </c>
      <c r="J24" s="23"/>
      <c r="K24" s="23"/>
      <c r="L24" s="23">
        <v>10560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4"/>
      <c r="B25" s="20" t="s">
        <v>218</v>
      </c>
      <c r="C25" s="20" t="s">
        <v>219</v>
      </c>
      <c r="D25" s="20" t="s">
        <v>120</v>
      </c>
      <c r="E25" s="20" t="s">
        <v>121</v>
      </c>
      <c r="F25" s="20" t="s">
        <v>228</v>
      </c>
      <c r="G25" s="20" t="s">
        <v>229</v>
      </c>
      <c r="H25" s="23">
        <v>18535.51</v>
      </c>
      <c r="I25" s="23">
        <v>18535.51</v>
      </c>
      <c r="J25" s="23"/>
      <c r="K25" s="23"/>
      <c r="L25" s="23">
        <v>18535.51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4"/>
      <c r="B26" s="20" t="s">
        <v>230</v>
      </c>
      <c r="C26" s="20" t="s">
        <v>127</v>
      </c>
      <c r="D26" s="20" t="s">
        <v>126</v>
      </c>
      <c r="E26" s="20" t="s">
        <v>127</v>
      </c>
      <c r="F26" s="20" t="s">
        <v>231</v>
      </c>
      <c r="G26" s="20" t="s">
        <v>127</v>
      </c>
      <c r="H26" s="23">
        <v>1112130.72</v>
      </c>
      <c r="I26" s="23">
        <v>1112130.72</v>
      </c>
      <c r="J26" s="23"/>
      <c r="K26" s="23"/>
      <c r="L26" s="23">
        <v>1112130.72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4"/>
      <c r="B27" s="20" t="s">
        <v>232</v>
      </c>
      <c r="C27" s="20" t="s">
        <v>233</v>
      </c>
      <c r="D27" s="20" t="s">
        <v>87</v>
      </c>
      <c r="E27" s="20" t="s">
        <v>88</v>
      </c>
      <c r="F27" s="20" t="s">
        <v>234</v>
      </c>
      <c r="G27" s="20" t="s">
        <v>235</v>
      </c>
      <c r="H27" s="23">
        <v>403200</v>
      </c>
      <c r="I27" s="23">
        <v>403200</v>
      </c>
      <c r="J27" s="23"/>
      <c r="K27" s="23"/>
      <c r="L27" s="23">
        <v>403200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4"/>
      <c r="B28" s="20" t="s">
        <v>232</v>
      </c>
      <c r="C28" s="20" t="s">
        <v>233</v>
      </c>
      <c r="D28" s="20" t="s">
        <v>87</v>
      </c>
      <c r="E28" s="20" t="s">
        <v>88</v>
      </c>
      <c r="F28" s="20" t="s">
        <v>234</v>
      </c>
      <c r="G28" s="20" t="s">
        <v>235</v>
      </c>
      <c r="H28" s="23">
        <v>33600</v>
      </c>
      <c r="I28" s="23">
        <v>33600</v>
      </c>
      <c r="J28" s="23"/>
      <c r="K28" s="23"/>
      <c r="L28" s="23">
        <v>33600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0" t="s">
        <v>232</v>
      </c>
      <c r="C29" s="20" t="s">
        <v>233</v>
      </c>
      <c r="D29" s="20" t="s">
        <v>87</v>
      </c>
      <c r="E29" s="20" t="s">
        <v>88</v>
      </c>
      <c r="F29" s="20" t="s">
        <v>234</v>
      </c>
      <c r="G29" s="20" t="s">
        <v>235</v>
      </c>
      <c r="H29" s="23">
        <v>5184</v>
      </c>
      <c r="I29" s="23">
        <v>5184</v>
      </c>
      <c r="J29" s="23"/>
      <c r="K29" s="23"/>
      <c r="L29" s="23">
        <v>5184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4"/>
      <c r="B30" s="20" t="s">
        <v>232</v>
      </c>
      <c r="C30" s="20" t="s">
        <v>233</v>
      </c>
      <c r="D30" s="20" t="s">
        <v>87</v>
      </c>
      <c r="E30" s="20" t="s">
        <v>88</v>
      </c>
      <c r="F30" s="20" t="s">
        <v>234</v>
      </c>
      <c r="G30" s="20" t="s">
        <v>235</v>
      </c>
      <c r="H30" s="23">
        <v>92400</v>
      </c>
      <c r="I30" s="23">
        <v>92400</v>
      </c>
      <c r="J30" s="23"/>
      <c r="K30" s="23"/>
      <c r="L30" s="23">
        <v>92400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4"/>
      <c r="B31" s="20" t="s">
        <v>236</v>
      </c>
      <c r="C31" s="20" t="s">
        <v>237</v>
      </c>
      <c r="D31" s="20" t="s">
        <v>97</v>
      </c>
      <c r="E31" s="20" t="s">
        <v>98</v>
      </c>
      <c r="F31" s="20" t="s">
        <v>238</v>
      </c>
      <c r="G31" s="20" t="s">
        <v>239</v>
      </c>
      <c r="H31" s="23">
        <v>29600</v>
      </c>
      <c r="I31" s="23">
        <v>29600</v>
      </c>
      <c r="J31" s="23"/>
      <c r="K31" s="23"/>
      <c r="L31" s="23">
        <v>29600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4"/>
      <c r="B32" s="20" t="s">
        <v>240</v>
      </c>
      <c r="C32" s="20" t="s">
        <v>241</v>
      </c>
      <c r="D32" s="20" t="s">
        <v>87</v>
      </c>
      <c r="E32" s="20" t="s">
        <v>88</v>
      </c>
      <c r="F32" s="20" t="s">
        <v>242</v>
      </c>
      <c r="G32" s="20" t="s">
        <v>243</v>
      </c>
      <c r="H32" s="23">
        <v>40809.96</v>
      </c>
      <c r="I32" s="23">
        <v>40809.96</v>
      </c>
      <c r="J32" s="23"/>
      <c r="K32" s="23"/>
      <c r="L32" s="23">
        <v>40809.96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4"/>
      <c r="B33" s="20" t="s">
        <v>244</v>
      </c>
      <c r="C33" s="20" t="s">
        <v>245</v>
      </c>
      <c r="D33" s="20" t="s">
        <v>87</v>
      </c>
      <c r="E33" s="20" t="s">
        <v>88</v>
      </c>
      <c r="F33" s="20" t="s">
        <v>246</v>
      </c>
      <c r="G33" s="20" t="s">
        <v>245</v>
      </c>
      <c r="H33" s="23">
        <v>102949.68</v>
      </c>
      <c r="I33" s="23">
        <v>102949.68</v>
      </c>
      <c r="J33" s="23"/>
      <c r="K33" s="23"/>
      <c r="L33" s="23">
        <v>102949.68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4"/>
      <c r="B34" s="20" t="s">
        <v>247</v>
      </c>
      <c r="C34" s="20" t="s">
        <v>248</v>
      </c>
      <c r="D34" s="20" t="s">
        <v>105</v>
      </c>
      <c r="E34" s="20" t="s">
        <v>106</v>
      </c>
      <c r="F34" s="20" t="s">
        <v>238</v>
      </c>
      <c r="G34" s="20" t="s">
        <v>239</v>
      </c>
      <c r="H34" s="23">
        <v>108823.64</v>
      </c>
      <c r="I34" s="23">
        <v>108823.64</v>
      </c>
      <c r="J34" s="23"/>
      <c r="K34" s="23"/>
      <c r="L34" s="23">
        <v>108823.64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4"/>
      <c r="B35" s="20" t="s">
        <v>249</v>
      </c>
      <c r="C35" s="20" t="s">
        <v>250</v>
      </c>
      <c r="D35" s="20" t="s">
        <v>97</v>
      </c>
      <c r="E35" s="20" t="s">
        <v>98</v>
      </c>
      <c r="F35" s="20" t="s">
        <v>251</v>
      </c>
      <c r="G35" s="20" t="s">
        <v>252</v>
      </c>
      <c r="H35" s="23">
        <v>1056000</v>
      </c>
      <c r="I35" s="23">
        <v>1056000</v>
      </c>
      <c r="J35" s="23"/>
      <c r="K35" s="23"/>
      <c r="L35" s="23">
        <v>1056000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4"/>
      <c r="B36" s="20" t="s">
        <v>249</v>
      </c>
      <c r="C36" s="20" t="s">
        <v>250</v>
      </c>
      <c r="D36" s="20" t="s">
        <v>97</v>
      </c>
      <c r="E36" s="20" t="s">
        <v>98</v>
      </c>
      <c r="F36" s="20" t="s">
        <v>251</v>
      </c>
      <c r="G36" s="20" t="s">
        <v>252</v>
      </c>
      <c r="H36" s="23">
        <v>2400</v>
      </c>
      <c r="I36" s="23">
        <v>2400</v>
      </c>
      <c r="J36" s="23"/>
      <c r="K36" s="23"/>
      <c r="L36" s="23">
        <v>2400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2" t="s">
        <v>56</v>
      </c>
      <c r="B37" s="22"/>
      <c r="C37" s="22"/>
      <c r="D37" s="22"/>
      <c r="E37" s="22"/>
      <c r="F37" s="22"/>
      <c r="G37" s="22"/>
      <c r="H37" s="23">
        <v>16393403.44</v>
      </c>
      <c r="I37" s="23">
        <v>16393403.44</v>
      </c>
      <c r="J37" s="23"/>
      <c r="K37" s="23"/>
      <c r="L37" s="23">
        <v>16393403.44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</sheetData>
  <mergeCells count="30">
    <mergeCell ref="A2:W2"/>
    <mergeCell ref="A3:G3"/>
    <mergeCell ref="H4:W4"/>
    <mergeCell ref="I5:M5"/>
    <mergeCell ref="N5:P5"/>
    <mergeCell ref="R5:W5"/>
    <mergeCell ref="A37:G3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41"/>
  <sheetViews>
    <sheetView showZeros="0" topLeftCell="A11" workbookViewId="0">
      <selection activeCell="C4" sqref="C4:C7"/>
    </sheetView>
  </sheetViews>
  <sheetFormatPr defaultColWidth="9.14285714285714" defaultRowHeight="14.25" customHeight="1"/>
  <cols>
    <col min="1" max="1" width="12.4190476190476" customWidth="1"/>
    <col min="2" max="2" width="33.7333333333333" customWidth="1"/>
    <col min="3" max="3" width="54.5714285714286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22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2"/>
      <c r="W1" s="33" t="s">
        <v>253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"单位名称："&amp;"双江拉祜族佤族布朗族傣族自治县沙河中学"</f>
        <v>单位名称：双江拉祜族佤族布朗族傣族自治县沙河中学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2"/>
      <c r="W3" s="33" t="s">
        <v>177</v>
      </c>
    </row>
    <row r="4" ht="18.75" customHeight="1" spans="1:23">
      <c r="A4" s="9" t="s">
        <v>254</v>
      </c>
      <c r="B4" s="10" t="s">
        <v>192</v>
      </c>
      <c r="C4" s="9" t="s">
        <v>193</v>
      </c>
      <c r="D4" s="9" t="s">
        <v>255</v>
      </c>
      <c r="E4" s="10" t="s">
        <v>194</v>
      </c>
      <c r="F4" s="10" t="s">
        <v>195</v>
      </c>
      <c r="G4" s="10" t="s">
        <v>256</v>
      </c>
      <c r="H4" s="10" t="s">
        <v>257</v>
      </c>
      <c r="I4" s="26" t="s">
        <v>56</v>
      </c>
      <c r="J4" s="11" t="s">
        <v>258</v>
      </c>
      <c r="K4" s="12"/>
      <c r="L4" s="12"/>
      <c r="M4" s="13"/>
      <c r="N4" s="11" t="s">
        <v>200</v>
      </c>
      <c r="O4" s="12"/>
      <c r="P4" s="13"/>
      <c r="Q4" s="10" t="s">
        <v>62</v>
      </c>
      <c r="R4" s="11" t="s">
        <v>77</v>
      </c>
      <c r="S4" s="12"/>
      <c r="T4" s="12"/>
      <c r="U4" s="12"/>
      <c r="V4" s="12"/>
      <c r="W4" s="13"/>
    </row>
    <row r="5" ht="18.75" customHeight="1" spans="1:23">
      <c r="A5" s="14"/>
      <c r="B5" s="27"/>
      <c r="C5" s="14"/>
      <c r="D5" s="14"/>
      <c r="E5" s="15"/>
      <c r="F5" s="15"/>
      <c r="G5" s="15"/>
      <c r="H5" s="15"/>
      <c r="I5" s="27"/>
      <c r="J5" s="125" t="s">
        <v>59</v>
      </c>
      <c r="K5" s="126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206</v>
      </c>
      <c r="U5" s="9" t="s">
        <v>67</v>
      </c>
      <c r="V5" s="9" t="s">
        <v>68</v>
      </c>
      <c r="W5" s="9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27"/>
      <c r="J6" s="127" t="s">
        <v>58</v>
      </c>
      <c r="K6" s="92"/>
      <c r="L6" s="27"/>
      <c r="M6" s="27"/>
      <c r="N6" s="27"/>
      <c r="O6" s="27"/>
      <c r="P6" s="27"/>
      <c r="Q6" s="27"/>
      <c r="R6" s="27"/>
      <c r="S6" s="128"/>
      <c r="T6" s="128"/>
      <c r="U6" s="128"/>
      <c r="V6" s="128"/>
      <c r="W6" s="128"/>
    </row>
    <row r="7" ht="18.75" customHeight="1" spans="1:23">
      <c r="A7" s="16"/>
      <c r="B7" s="28"/>
      <c r="C7" s="16"/>
      <c r="D7" s="16"/>
      <c r="E7" s="17"/>
      <c r="F7" s="17"/>
      <c r="G7" s="17"/>
      <c r="H7" s="17"/>
      <c r="I7" s="28"/>
      <c r="J7" s="41" t="s">
        <v>58</v>
      </c>
      <c r="K7" s="41" t="s">
        <v>259</v>
      </c>
      <c r="L7" s="17"/>
      <c r="M7" s="17"/>
      <c r="N7" s="17"/>
      <c r="O7" s="17"/>
      <c r="P7" s="17"/>
      <c r="Q7" s="17"/>
      <c r="R7" s="17"/>
      <c r="S7" s="17"/>
      <c r="T7" s="17"/>
      <c r="U7" s="28"/>
      <c r="V7" s="17"/>
      <c r="W7" s="17"/>
    </row>
    <row r="8" ht="18.75" customHeight="1" spans="1:23">
      <c r="A8" s="123">
        <v>1</v>
      </c>
      <c r="B8" s="123">
        <v>2</v>
      </c>
      <c r="C8" s="123">
        <v>3</v>
      </c>
      <c r="D8" s="123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  <c r="T8" s="123">
        <v>20</v>
      </c>
      <c r="U8" s="123">
        <v>21</v>
      </c>
      <c r="V8" s="123">
        <v>22</v>
      </c>
      <c r="W8" s="123">
        <v>23</v>
      </c>
    </row>
    <row r="9" ht="18.75" customHeight="1" spans="1:23">
      <c r="A9" s="20"/>
      <c r="B9" s="20"/>
      <c r="C9" s="20" t="s">
        <v>260</v>
      </c>
      <c r="D9" s="20"/>
      <c r="E9" s="20"/>
      <c r="F9" s="20"/>
      <c r="G9" s="20"/>
      <c r="H9" s="20"/>
      <c r="I9" s="23">
        <v>19250</v>
      </c>
      <c r="J9" s="23"/>
      <c r="K9" s="23"/>
      <c r="L9" s="23"/>
      <c r="M9" s="23"/>
      <c r="N9" s="23">
        <v>19250</v>
      </c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29" t="s">
        <v>261</v>
      </c>
      <c r="B10" s="29" t="s">
        <v>262</v>
      </c>
      <c r="C10" s="29" t="s">
        <v>260</v>
      </c>
      <c r="D10" s="29" t="s">
        <v>71</v>
      </c>
      <c r="E10" s="29" t="s">
        <v>87</v>
      </c>
      <c r="F10" s="29" t="s">
        <v>88</v>
      </c>
      <c r="G10" s="29" t="s">
        <v>263</v>
      </c>
      <c r="H10" s="29" t="s">
        <v>264</v>
      </c>
      <c r="I10" s="23">
        <v>19250</v>
      </c>
      <c r="J10" s="23"/>
      <c r="K10" s="23"/>
      <c r="L10" s="23"/>
      <c r="M10" s="23"/>
      <c r="N10" s="23">
        <v>19250</v>
      </c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0" t="s">
        <v>265</v>
      </c>
      <c r="D11" s="24"/>
      <c r="E11" s="24"/>
      <c r="F11" s="24"/>
      <c r="G11" s="24"/>
      <c r="H11" s="24"/>
      <c r="I11" s="23">
        <v>400000</v>
      </c>
      <c r="J11" s="23"/>
      <c r="K11" s="23"/>
      <c r="L11" s="23"/>
      <c r="M11" s="23"/>
      <c r="N11" s="23">
        <v>400000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9" t="s">
        <v>266</v>
      </c>
      <c r="B12" s="29" t="s">
        <v>267</v>
      </c>
      <c r="C12" s="29" t="s">
        <v>265</v>
      </c>
      <c r="D12" s="29" t="s">
        <v>71</v>
      </c>
      <c r="E12" s="29" t="s">
        <v>87</v>
      </c>
      <c r="F12" s="29" t="s">
        <v>88</v>
      </c>
      <c r="G12" s="29" t="s">
        <v>268</v>
      </c>
      <c r="H12" s="29" t="s">
        <v>269</v>
      </c>
      <c r="I12" s="23">
        <v>400000</v>
      </c>
      <c r="J12" s="23"/>
      <c r="K12" s="23"/>
      <c r="L12" s="23"/>
      <c r="M12" s="23"/>
      <c r="N12" s="23">
        <v>400000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4"/>
      <c r="C13" s="20" t="s">
        <v>270</v>
      </c>
      <c r="D13" s="24"/>
      <c r="E13" s="24"/>
      <c r="F13" s="24"/>
      <c r="G13" s="24"/>
      <c r="H13" s="24"/>
      <c r="I13" s="23">
        <v>11220</v>
      </c>
      <c r="J13" s="23"/>
      <c r="K13" s="23"/>
      <c r="L13" s="23"/>
      <c r="M13" s="23"/>
      <c r="N13" s="23">
        <v>11220</v>
      </c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9" t="s">
        <v>261</v>
      </c>
      <c r="B14" s="29" t="s">
        <v>271</v>
      </c>
      <c r="C14" s="29" t="s">
        <v>270</v>
      </c>
      <c r="D14" s="29" t="s">
        <v>71</v>
      </c>
      <c r="E14" s="29" t="s">
        <v>91</v>
      </c>
      <c r="F14" s="29" t="s">
        <v>92</v>
      </c>
      <c r="G14" s="29" t="s">
        <v>242</v>
      </c>
      <c r="H14" s="29" t="s">
        <v>243</v>
      </c>
      <c r="I14" s="23">
        <v>11220</v>
      </c>
      <c r="J14" s="23"/>
      <c r="K14" s="23"/>
      <c r="L14" s="23"/>
      <c r="M14" s="23"/>
      <c r="N14" s="23">
        <v>11220</v>
      </c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4"/>
      <c r="C15" s="20" t="s">
        <v>272</v>
      </c>
      <c r="D15" s="24"/>
      <c r="E15" s="24"/>
      <c r="F15" s="24"/>
      <c r="G15" s="24"/>
      <c r="H15" s="24"/>
      <c r="I15" s="23">
        <v>226539</v>
      </c>
      <c r="J15" s="23"/>
      <c r="K15" s="23"/>
      <c r="L15" s="23"/>
      <c r="M15" s="23"/>
      <c r="N15" s="23">
        <v>226539</v>
      </c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9" t="s">
        <v>261</v>
      </c>
      <c r="B16" s="29" t="s">
        <v>273</v>
      </c>
      <c r="C16" s="29" t="s">
        <v>272</v>
      </c>
      <c r="D16" s="29" t="s">
        <v>71</v>
      </c>
      <c r="E16" s="29" t="s">
        <v>87</v>
      </c>
      <c r="F16" s="29" t="s">
        <v>88</v>
      </c>
      <c r="G16" s="29" t="s">
        <v>242</v>
      </c>
      <c r="H16" s="29" t="s">
        <v>243</v>
      </c>
      <c r="I16" s="23">
        <v>226539</v>
      </c>
      <c r="J16" s="23"/>
      <c r="K16" s="23"/>
      <c r="L16" s="23"/>
      <c r="M16" s="23"/>
      <c r="N16" s="23">
        <v>226539</v>
      </c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4"/>
      <c r="C17" s="20" t="s">
        <v>274</v>
      </c>
      <c r="D17" s="24"/>
      <c r="E17" s="24"/>
      <c r="F17" s="24"/>
      <c r="G17" s="24"/>
      <c r="H17" s="24"/>
      <c r="I17" s="23">
        <v>1152</v>
      </c>
      <c r="J17" s="23"/>
      <c r="K17" s="23"/>
      <c r="L17" s="23"/>
      <c r="M17" s="23"/>
      <c r="N17" s="23">
        <v>1152</v>
      </c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9" t="s">
        <v>261</v>
      </c>
      <c r="B18" s="29" t="s">
        <v>275</v>
      </c>
      <c r="C18" s="29" t="s">
        <v>274</v>
      </c>
      <c r="D18" s="29" t="s">
        <v>71</v>
      </c>
      <c r="E18" s="29" t="s">
        <v>87</v>
      </c>
      <c r="F18" s="29" t="s">
        <v>88</v>
      </c>
      <c r="G18" s="29" t="s">
        <v>242</v>
      </c>
      <c r="H18" s="29" t="s">
        <v>243</v>
      </c>
      <c r="I18" s="23">
        <v>1152</v>
      </c>
      <c r="J18" s="23"/>
      <c r="K18" s="23"/>
      <c r="L18" s="23"/>
      <c r="M18" s="23"/>
      <c r="N18" s="23">
        <v>1152</v>
      </c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4"/>
      <c r="B19" s="24"/>
      <c r="C19" s="20" t="s">
        <v>276</v>
      </c>
      <c r="D19" s="24"/>
      <c r="E19" s="24"/>
      <c r="F19" s="24"/>
      <c r="G19" s="24"/>
      <c r="H19" s="24"/>
      <c r="I19" s="23">
        <v>339</v>
      </c>
      <c r="J19" s="23"/>
      <c r="K19" s="23"/>
      <c r="L19" s="23"/>
      <c r="M19" s="23"/>
      <c r="N19" s="23">
        <v>339</v>
      </c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9" t="s">
        <v>261</v>
      </c>
      <c r="B20" s="29" t="s">
        <v>277</v>
      </c>
      <c r="C20" s="29" t="s">
        <v>276</v>
      </c>
      <c r="D20" s="29" t="s">
        <v>71</v>
      </c>
      <c r="E20" s="29" t="s">
        <v>87</v>
      </c>
      <c r="F20" s="29" t="s">
        <v>88</v>
      </c>
      <c r="G20" s="29" t="s">
        <v>263</v>
      </c>
      <c r="H20" s="29" t="s">
        <v>264</v>
      </c>
      <c r="I20" s="23">
        <v>339</v>
      </c>
      <c r="J20" s="23"/>
      <c r="K20" s="23"/>
      <c r="L20" s="23"/>
      <c r="M20" s="23"/>
      <c r="N20" s="23">
        <v>339</v>
      </c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4"/>
      <c r="B21" s="24"/>
      <c r="C21" s="20" t="s">
        <v>278</v>
      </c>
      <c r="D21" s="24"/>
      <c r="E21" s="24"/>
      <c r="F21" s="24"/>
      <c r="G21" s="24"/>
      <c r="H21" s="24"/>
      <c r="I21" s="23">
        <v>229</v>
      </c>
      <c r="J21" s="23"/>
      <c r="K21" s="23"/>
      <c r="L21" s="23"/>
      <c r="M21" s="23"/>
      <c r="N21" s="23">
        <v>229</v>
      </c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9" t="s">
        <v>261</v>
      </c>
      <c r="B22" s="29" t="s">
        <v>279</v>
      </c>
      <c r="C22" s="29" t="s">
        <v>278</v>
      </c>
      <c r="D22" s="29" t="s">
        <v>71</v>
      </c>
      <c r="E22" s="29" t="s">
        <v>87</v>
      </c>
      <c r="F22" s="29" t="s">
        <v>88</v>
      </c>
      <c r="G22" s="29" t="s">
        <v>263</v>
      </c>
      <c r="H22" s="29" t="s">
        <v>264</v>
      </c>
      <c r="I22" s="23">
        <v>229</v>
      </c>
      <c r="J22" s="23"/>
      <c r="K22" s="23"/>
      <c r="L22" s="23"/>
      <c r="M22" s="23"/>
      <c r="N22" s="23">
        <v>229</v>
      </c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4"/>
      <c r="B23" s="24"/>
      <c r="C23" s="20" t="s">
        <v>280</v>
      </c>
      <c r="D23" s="24"/>
      <c r="E23" s="24"/>
      <c r="F23" s="24"/>
      <c r="G23" s="24"/>
      <c r="H23" s="24"/>
      <c r="I23" s="23">
        <v>49547</v>
      </c>
      <c r="J23" s="23"/>
      <c r="K23" s="23"/>
      <c r="L23" s="23"/>
      <c r="M23" s="23"/>
      <c r="N23" s="23">
        <v>49547</v>
      </c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9" t="s">
        <v>261</v>
      </c>
      <c r="B24" s="29" t="s">
        <v>281</v>
      </c>
      <c r="C24" s="29" t="s">
        <v>280</v>
      </c>
      <c r="D24" s="29" t="s">
        <v>71</v>
      </c>
      <c r="E24" s="29" t="s">
        <v>87</v>
      </c>
      <c r="F24" s="29" t="s">
        <v>88</v>
      </c>
      <c r="G24" s="29" t="s">
        <v>263</v>
      </c>
      <c r="H24" s="29" t="s">
        <v>264</v>
      </c>
      <c r="I24" s="23">
        <v>49547</v>
      </c>
      <c r="J24" s="23"/>
      <c r="K24" s="23"/>
      <c r="L24" s="23"/>
      <c r="M24" s="23"/>
      <c r="N24" s="23">
        <v>49547</v>
      </c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4"/>
      <c r="B25" s="24"/>
      <c r="C25" s="20" t="s">
        <v>282</v>
      </c>
      <c r="D25" s="24"/>
      <c r="E25" s="24"/>
      <c r="F25" s="24"/>
      <c r="G25" s="24"/>
      <c r="H25" s="24"/>
      <c r="I25" s="23">
        <v>250000</v>
      </c>
      <c r="J25" s="23"/>
      <c r="K25" s="23"/>
      <c r="L25" s="23"/>
      <c r="M25" s="23"/>
      <c r="N25" s="23"/>
      <c r="O25" s="23"/>
      <c r="P25" s="23"/>
      <c r="Q25" s="23"/>
      <c r="R25" s="23">
        <v>250000</v>
      </c>
      <c r="S25" s="23"/>
      <c r="T25" s="23"/>
      <c r="U25" s="23"/>
      <c r="V25" s="23"/>
      <c r="W25" s="23">
        <v>250000</v>
      </c>
    </row>
    <row r="26" ht="18.75" customHeight="1" spans="1:23">
      <c r="A26" s="29" t="s">
        <v>266</v>
      </c>
      <c r="B26" s="29" t="s">
        <v>283</v>
      </c>
      <c r="C26" s="29" t="s">
        <v>282</v>
      </c>
      <c r="D26" s="29" t="s">
        <v>71</v>
      </c>
      <c r="E26" s="29" t="s">
        <v>87</v>
      </c>
      <c r="F26" s="29" t="s">
        <v>88</v>
      </c>
      <c r="G26" s="29" t="s">
        <v>242</v>
      </c>
      <c r="H26" s="29" t="s">
        <v>243</v>
      </c>
      <c r="I26" s="23">
        <v>150000</v>
      </c>
      <c r="J26" s="23"/>
      <c r="K26" s="23"/>
      <c r="L26" s="23"/>
      <c r="M26" s="23"/>
      <c r="N26" s="23"/>
      <c r="O26" s="23"/>
      <c r="P26" s="23"/>
      <c r="Q26" s="23"/>
      <c r="R26" s="23">
        <v>150000</v>
      </c>
      <c r="S26" s="23"/>
      <c r="T26" s="23"/>
      <c r="U26" s="23"/>
      <c r="V26" s="23"/>
      <c r="W26" s="23">
        <v>150000</v>
      </c>
    </row>
    <row r="27" ht="18.75" customHeight="1" spans="1:23">
      <c r="A27" s="29" t="s">
        <v>266</v>
      </c>
      <c r="B27" s="29" t="s">
        <v>283</v>
      </c>
      <c r="C27" s="29" t="s">
        <v>282</v>
      </c>
      <c r="D27" s="29" t="s">
        <v>71</v>
      </c>
      <c r="E27" s="29" t="s">
        <v>87</v>
      </c>
      <c r="F27" s="29" t="s">
        <v>88</v>
      </c>
      <c r="G27" s="29" t="s">
        <v>284</v>
      </c>
      <c r="H27" s="29" t="s">
        <v>285</v>
      </c>
      <c r="I27" s="23">
        <v>100000</v>
      </c>
      <c r="J27" s="23"/>
      <c r="K27" s="23"/>
      <c r="L27" s="23"/>
      <c r="M27" s="23"/>
      <c r="N27" s="23"/>
      <c r="O27" s="23"/>
      <c r="P27" s="23"/>
      <c r="Q27" s="23"/>
      <c r="R27" s="23">
        <v>100000</v>
      </c>
      <c r="S27" s="23"/>
      <c r="T27" s="23"/>
      <c r="U27" s="23"/>
      <c r="V27" s="23"/>
      <c r="W27" s="23">
        <v>100000</v>
      </c>
    </row>
    <row r="28" ht="18.75" customHeight="1" spans="1:23">
      <c r="A28" s="24"/>
      <c r="B28" s="24"/>
      <c r="C28" s="20" t="s">
        <v>286</v>
      </c>
      <c r="D28" s="24"/>
      <c r="E28" s="24"/>
      <c r="F28" s="24"/>
      <c r="G28" s="24"/>
      <c r="H28" s="24"/>
      <c r="I28" s="23">
        <v>10000</v>
      </c>
      <c r="J28" s="23"/>
      <c r="K28" s="23"/>
      <c r="L28" s="23"/>
      <c r="M28" s="23"/>
      <c r="N28" s="23">
        <v>10000</v>
      </c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9" t="s">
        <v>261</v>
      </c>
      <c r="B29" s="29" t="s">
        <v>287</v>
      </c>
      <c r="C29" s="29" t="s">
        <v>286</v>
      </c>
      <c r="D29" s="29" t="s">
        <v>71</v>
      </c>
      <c r="E29" s="29" t="s">
        <v>87</v>
      </c>
      <c r="F29" s="29" t="s">
        <v>88</v>
      </c>
      <c r="G29" s="29" t="s">
        <v>242</v>
      </c>
      <c r="H29" s="29" t="s">
        <v>243</v>
      </c>
      <c r="I29" s="23">
        <v>10000</v>
      </c>
      <c r="J29" s="23"/>
      <c r="K29" s="23"/>
      <c r="L29" s="23"/>
      <c r="M29" s="23"/>
      <c r="N29" s="23">
        <v>10000</v>
      </c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4"/>
      <c r="B30" s="24"/>
      <c r="C30" s="20" t="s">
        <v>288</v>
      </c>
      <c r="D30" s="24"/>
      <c r="E30" s="24"/>
      <c r="F30" s="24"/>
      <c r="G30" s="24"/>
      <c r="H30" s="24"/>
      <c r="I30" s="23">
        <v>14622</v>
      </c>
      <c r="J30" s="23">
        <v>14622</v>
      </c>
      <c r="K30" s="23">
        <v>14622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9" t="s">
        <v>261</v>
      </c>
      <c r="B31" s="29" t="s">
        <v>289</v>
      </c>
      <c r="C31" s="29" t="s">
        <v>288</v>
      </c>
      <c r="D31" s="29" t="s">
        <v>71</v>
      </c>
      <c r="E31" s="29" t="s">
        <v>87</v>
      </c>
      <c r="F31" s="29" t="s">
        <v>88</v>
      </c>
      <c r="G31" s="29" t="s">
        <v>290</v>
      </c>
      <c r="H31" s="29" t="s">
        <v>291</v>
      </c>
      <c r="I31" s="23">
        <v>14622</v>
      </c>
      <c r="J31" s="23">
        <v>14622</v>
      </c>
      <c r="K31" s="23">
        <v>14622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4"/>
      <c r="B32" s="24"/>
      <c r="C32" s="20" t="s">
        <v>292</v>
      </c>
      <c r="D32" s="24"/>
      <c r="E32" s="24"/>
      <c r="F32" s="24"/>
      <c r="G32" s="24"/>
      <c r="H32" s="24"/>
      <c r="I32" s="23">
        <v>2430</v>
      </c>
      <c r="J32" s="23">
        <v>2430</v>
      </c>
      <c r="K32" s="23">
        <v>2430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9" t="s">
        <v>261</v>
      </c>
      <c r="B33" s="29" t="s">
        <v>293</v>
      </c>
      <c r="C33" s="29" t="s">
        <v>292</v>
      </c>
      <c r="D33" s="29" t="s">
        <v>71</v>
      </c>
      <c r="E33" s="29" t="s">
        <v>87</v>
      </c>
      <c r="F33" s="29" t="s">
        <v>88</v>
      </c>
      <c r="G33" s="29" t="s">
        <v>242</v>
      </c>
      <c r="H33" s="29" t="s">
        <v>243</v>
      </c>
      <c r="I33" s="23">
        <v>2430</v>
      </c>
      <c r="J33" s="23">
        <v>2430</v>
      </c>
      <c r="K33" s="23">
        <v>2430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4"/>
      <c r="B34" s="24"/>
      <c r="C34" s="20" t="s">
        <v>294</v>
      </c>
      <c r="D34" s="24"/>
      <c r="E34" s="24"/>
      <c r="F34" s="24"/>
      <c r="G34" s="24"/>
      <c r="H34" s="24"/>
      <c r="I34" s="23">
        <v>783.06</v>
      </c>
      <c r="J34" s="23"/>
      <c r="K34" s="23"/>
      <c r="L34" s="23"/>
      <c r="M34" s="23"/>
      <c r="N34" s="23">
        <v>783.06</v>
      </c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9" t="s">
        <v>261</v>
      </c>
      <c r="B35" s="29" t="s">
        <v>295</v>
      </c>
      <c r="C35" s="29" t="s">
        <v>294</v>
      </c>
      <c r="D35" s="29" t="s">
        <v>71</v>
      </c>
      <c r="E35" s="29" t="s">
        <v>87</v>
      </c>
      <c r="F35" s="29" t="s">
        <v>88</v>
      </c>
      <c r="G35" s="29" t="s">
        <v>242</v>
      </c>
      <c r="H35" s="29" t="s">
        <v>243</v>
      </c>
      <c r="I35" s="23">
        <v>783.06</v>
      </c>
      <c r="J35" s="23"/>
      <c r="K35" s="23"/>
      <c r="L35" s="23"/>
      <c r="M35" s="23"/>
      <c r="N35" s="23">
        <v>783.06</v>
      </c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4"/>
      <c r="B36" s="24"/>
      <c r="C36" s="20" t="s">
        <v>296</v>
      </c>
      <c r="D36" s="24"/>
      <c r="E36" s="24"/>
      <c r="F36" s="24"/>
      <c r="G36" s="24"/>
      <c r="H36" s="24"/>
      <c r="I36" s="23">
        <v>111172.5</v>
      </c>
      <c r="J36" s="23">
        <v>111172.5</v>
      </c>
      <c r="K36" s="23">
        <v>111172.5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9" t="s">
        <v>261</v>
      </c>
      <c r="B37" s="29" t="s">
        <v>297</v>
      </c>
      <c r="C37" s="29" t="s">
        <v>296</v>
      </c>
      <c r="D37" s="29" t="s">
        <v>71</v>
      </c>
      <c r="E37" s="29" t="s">
        <v>87</v>
      </c>
      <c r="F37" s="29" t="s">
        <v>88</v>
      </c>
      <c r="G37" s="29" t="s">
        <v>263</v>
      </c>
      <c r="H37" s="29" t="s">
        <v>264</v>
      </c>
      <c r="I37" s="23">
        <v>1417.5</v>
      </c>
      <c r="J37" s="23">
        <v>1417.5</v>
      </c>
      <c r="K37" s="23">
        <v>1417.5</v>
      </c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29" t="s">
        <v>261</v>
      </c>
      <c r="B38" s="29" t="s">
        <v>297</v>
      </c>
      <c r="C38" s="29" t="s">
        <v>296</v>
      </c>
      <c r="D38" s="29" t="s">
        <v>71</v>
      </c>
      <c r="E38" s="29" t="s">
        <v>87</v>
      </c>
      <c r="F38" s="29" t="s">
        <v>88</v>
      </c>
      <c r="G38" s="29" t="s">
        <v>263</v>
      </c>
      <c r="H38" s="29" t="s">
        <v>264</v>
      </c>
      <c r="I38" s="23">
        <v>109755</v>
      </c>
      <c r="J38" s="23">
        <v>109755</v>
      </c>
      <c r="K38" s="23">
        <v>109755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24"/>
      <c r="B39" s="24"/>
      <c r="C39" s="20" t="s">
        <v>298</v>
      </c>
      <c r="D39" s="24"/>
      <c r="E39" s="24"/>
      <c r="F39" s="24"/>
      <c r="G39" s="24"/>
      <c r="H39" s="24"/>
      <c r="I39" s="23">
        <v>3533600</v>
      </c>
      <c r="J39" s="23"/>
      <c r="K39" s="23"/>
      <c r="L39" s="23"/>
      <c r="M39" s="23"/>
      <c r="N39" s="23"/>
      <c r="O39" s="23"/>
      <c r="P39" s="23"/>
      <c r="Q39" s="23"/>
      <c r="R39" s="23">
        <v>3533600</v>
      </c>
      <c r="S39" s="23"/>
      <c r="T39" s="23"/>
      <c r="U39" s="23"/>
      <c r="V39" s="23"/>
      <c r="W39" s="23">
        <v>3533600</v>
      </c>
    </row>
    <row r="40" ht="18.75" customHeight="1" spans="1:23">
      <c r="A40" s="29" t="s">
        <v>266</v>
      </c>
      <c r="B40" s="29" t="s">
        <v>299</v>
      </c>
      <c r="C40" s="29" t="s">
        <v>298</v>
      </c>
      <c r="D40" s="29" t="s">
        <v>71</v>
      </c>
      <c r="E40" s="29" t="s">
        <v>87</v>
      </c>
      <c r="F40" s="29" t="s">
        <v>88</v>
      </c>
      <c r="G40" s="29" t="s">
        <v>300</v>
      </c>
      <c r="H40" s="29" t="s">
        <v>82</v>
      </c>
      <c r="I40" s="23">
        <v>3533600</v>
      </c>
      <c r="J40" s="23"/>
      <c r="K40" s="23"/>
      <c r="L40" s="23"/>
      <c r="M40" s="23"/>
      <c r="N40" s="23"/>
      <c r="O40" s="23"/>
      <c r="P40" s="23"/>
      <c r="Q40" s="23"/>
      <c r="R40" s="23">
        <v>3533600</v>
      </c>
      <c r="S40" s="23"/>
      <c r="T40" s="23"/>
      <c r="U40" s="23"/>
      <c r="V40" s="23"/>
      <c r="W40" s="23">
        <v>3533600</v>
      </c>
    </row>
    <row r="41" ht="18.75" customHeight="1" spans="1:23">
      <c r="A41" s="124" t="s">
        <v>56</v>
      </c>
      <c r="B41" s="124"/>
      <c r="C41" s="124"/>
      <c r="D41" s="124"/>
      <c r="E41" s="124"/>
      <c r="F41" s="124"/>
      <c r="G41" s="124"/>
      <c r="H41" s="124"/>
      <c r="I41" s="23">
        <v>4630883.56</v>
      </c>
      <c r="J41" s="23">
        <v>128224.5</v>
      </c>
      <c r="K41" s="23">
        <v>128224.5</v>
      </c>
      <c r="L41" s="23"/>
      <c r="M41" s="23"/>
      <c r="N41" s="23">
        <v>719059.06</v>
      </c>
      <c r="O41" s="23"/>
      <c r="P41" s="23"/>
      <c r="Q41" s="23"/>
      <c r="R41" s="23">
        <v>3783600</v>
      </c>
      <c r="S41" s="23"/>
      <c r="T41" s="23"/>
      <c r="U41" s="23"/>
      <c r="V41" s="23"/>
      <c r="W41" s="23">
        <v>3783600</v>
      </c>
    </row>
  </sheetData>
  <mergeCells count="28">
    <mergeCell ref="A2:W2"/>
    <mergeCell ref="A3:H3"/>
    <mergeCell ref="J4:M4"/>
    <mergeCell ref="N4:P4"/>
    <mergeCell ref="R4:W4"/>
    <mergeCell ref="A41:H4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42"/>
  <sheetViews>
    <sheetView showZeros="0" workbookViewId="0">
      <selection activeCell="D7" sqref="D7"/>
    </sheetView>
  </sheetViews>
  <sheetFormatPr defaultColWidth="9.14285714285714" defaultRowHeight="12" customHeight="1"/>
  <cols>
    <col min="1" max="1" width="54.0095238095238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3" t="s">
        <v>301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7"/>
      <c r="G2" s="5"/>
      <c r="H2" s="67"/>
      <c r="I2" s="67"/>
      <c r="J2" s="5"/>
    </row>
    <row r="3" ht="18.75" customHeight="1" spans="1:8">
      <c r="A3" s="49" t="str">
        <f>"单位名称："&amp;"双江拉祜族佤族布朗族傣族自治县沙河中学"</f>
        <v>单位名称：双江拉祜族佤族布朗族傣族自治县沙河中学</v>
      </c>
      <c r="B3" s="50"/>
      <c r="C3" s="50"/>
      <c r="D3" s="50"/>
      <c r="E3" s="50"/>
      <c r="F3" s="51"/>
      <c r="G3" s="50"/>
      <c r="H3" s="51"/>
    </row>
    <row r="4" ht="18.75" customHeight="1" spans="1:10">
      <c r="A4" s="41" t="s">
        <v>302</v>
      </c>
      <c r="B4" s="41" t="s">
        <v>303</v>
      </c>
      <c r="C4" s="41" t="s">
        <v>304</v>
      </c>
      <c r="D4" s="41" t="s">
        <v>305</v>
      </c>
      <c r="E4" s="41" t="s">
        <v>306</v>
      </c>
      <c r="F4" s="52" t="s">
        <v>307</v>
      </c>
      <c r="G4" s="41" t="s">
        <v>308</v>
      </c>
      <c r="H4" s="52" t="s">
        <v>309</v>
      </c>
      <c r="I4" s="52" t="s">
        <v>310</v>
      </c>
      <c r="J4" s="41" t="s">
        <v>311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118" t="s">
        <v>71</v>
      </c>
      <c r="B6" s="44"/>
      <c r="C6" s="44"/>
      <c r="D6" s="44"/>
      <c r="E6" s="46"/>
      <c r="F6" s="119"/>
      <c r="G6" s="46"/>
      <c r="H6" s="119"/>
      <c r="I6" s="119"/>
      <c r="J6" s="46"/>
    </row>
    <row r="7" ht="18.75" customHeight="1" spans="1:10">
      <c r="A7" s="225" t="s">
        <v>288</v>
      </c>
      <c r="B7" s="121" t="s">
        <v>312</v>
      </c>
      <c r="C7" s="121" t="s">
        <v>313</v>
      </c>
      <c r="D7" s="121" t="s">
        <v>314</v>
      </c>
      <c r="E7" s="118" t="s">
        <v>315</v>
      </c>
      <c r="F7" s="121" t="s">
        <v>316</v>
      </c>
      <c r="G7" s="118" t="s">
        <v>317</v>
      </c>
      <c r="H7" s="121" t="s">
        <v>318</v>
      </c>
      <c r="I7" s="121" t="s">
        <v>319</v>
      </c>
      <c r="J7" s="118" t="s">
        <v>320</v>
      </c>
    </row>
    <row r="8" ht="18.75" customHeight="1" spans="1:10">
      <c r="A8" s="225" t="s">
        <v>288</v>
      </c>
      <c r="B8" s="121" t="s">
        <v>312</v>
      </c>
      <c r="C8" s="121" t="s">
        <v>313</v>
      </c>
      <c r="D8" s="121" t="s">
        <v>321</v>
      </c>
      <c r="E8" s="118" t="s">
        <v>322</v>
      </c>
      <c r="F8" s="121" t="s">
        <v>316</v>
      </c>
      <c r="G8" s="118" t="s">
        <v>323</v>
      </c>
      <c r="H8" s="121" t="s">
        <v>324</v>
      </c>
      <c r="I8" s="121" t="s">
        <v>319</v>
      </c>
      <c r="J8" s="118" t="s">
        <v>325</v>
      </c>
    </row>
    <row r="9" ht="18.75" customHeight="1" spans="1:10">
      <c r="A9" s="225" t="s">
        <v>288</v>
      </c>
      <c r="B9" s="121" t="s">
        <v>312</v>
      </c>
      <c r="C9" s="121" t="s">
        <v>313</v>
      </c>
      <c r="D9" s="121" t="s">
        <v>321</v>
      </c>
      <c r="E9" s="118" t="s">
        <v>326</v>
      </c>
      <c r="F9" s="121" t="s">
        <v>316</v>
      </c>
      <c r="G9" s="118" t="s">
        <v>323</v>
      </c>
      <c r="H9" s="121" t="s">
        <v>324</v>
      </c>
      <c r="I9" s="121" t="s">
        <v>319</v>
      </c>
      <c r="J9" s="118" t="s">
        <v>327</v>
      </c>
    </row>
    <row r="10" ht="18.75" customHeight="1" spans="1:10">
      <c r="A10" s="225" t="s">
        <v>288</v>
      </c>
      <c r="B10" s="121" t="s">
        <v>312</v>
      </c>
      <c r="C10" s="121" t="s">
        <v>313</v>
      </c>
      <c r="D10" s="121" t="s">
        <v>328</v>
      </c>
      <c r="E10" s="118" t="s">
        <v>329</v>
      </c>
      <c r="F10" s="121" t="s">
        <v>316</v>
      </c>
      <c r="G10" s="118" t="s">
        <v>330</v>
      </c>
      <c r="H10" s="121" t="s">
        <v>324</v>
      </c>
      <c r="I10" s="121" t="s">
        <v>319</v>
      </c>
      <c r="J10" s="118" t="s">
        <v>331</v>
      </c>
    </row>
    <row r="11" ht="18.75" customHeight="1" spans="1:10">
      <c r="A11" s="225" t="s">
        <v>288</v>
      </c>
      <c r="B11" s="121" t="s">
        <v>312</v>
      </c>
      <c r="C11" s="121" t="s">
        <v>332</v>
      </c>
      <c r="D11" s="121" t="s">
        <v>333</v>
      </c>
      <c r="E11" s="118" t="s">
        <v>334</v>
      </c>
      <c r="F11" s="121" t="s">
        <v>316</v>
      </c>
      <c r="G11" s="118" t="s">
        <v>335</v>
      </c>
      <c r="H11" s="121" t="s">
        <v>324</v>
      </c>
      <c r="I11" s="121" t="s">
        <v>336</v>
      </c>
      <c r="J11" s="118" t="s">
        <v>337</v>
      </c>
    </row>
    <row r="12" ht="18.75" customHeight="1" spans="1:10">
      <c r="A12" s="225" t="s">
        <v>288</v>
      </c>
      <c r="B12" s="121" t="s">
        <v>312</v>
      </c>
      <c r="C12" s="121" t="s">
        <v>338</v>
      </c>
      <c r="D12" s="121" t="s">
        <v>339</v>
      </c>
      <c r="E12" s="118" t="s">
        <v>339</v>
      </c>
      <c r="F12" s="121" t="s">
        <v>340</v>
      </c>
      <c r="G12" s="118" t="s">
        <v>330</v>
      </c>
      <c r="H12" s="121" t="s">
        <v>324</v>
      </c>
      <c r="I12" s="121" t="s">
        <v>319</v>
      </c>
      <c r="J12" s="118" t="s">
        <v>341</v>
      </c>
    </row>
    <row r="13" ht="18.75" customHeight="1" spans="1:10">
      <c r="A13" s="225" t="s">
        <v>298</v>
      </c>
      <c r="B13" s="121" t="s">
        <v>342</v>
      </c>
      <c r="C13" s="121" t="s">
        <v>313</v>
      </c>
      <c r="D13" s="121" t="s">
        <v>314</v>
      </c>
      <c r="E13" s="118" t="s">
        <v>343</v>
      </c>
      <c r="F13" s="121" t="s">
        <v>316</v>
      </c>
      <c r="G13" s="118" t="s">
        <v>344</v>
      </c>
      <c r="H13" s="121" t="s">
        <v>318</v>
      </c>
      <c r="I13" s="121" t="s">
        <v>319</v>
      </c>
      <c r="J13" s="118" t="s">
        <v>345</v>
      </c>
    </row>
    <row r="14" ht="18.75" customHeight="1" spans="1:10">
      <c r="A14" s="225" t="s">
        <v>298</v>
      </c>
      <c r="B14" s="121" t="s">
        <v>342</v>
      </c>
      <c r="C14" s="121" t="s">
        <v>313</v>
      </c>
      <c r="D14" s="121" t="s">
        <v>321</v>
      </c>
      <c r="E14" s="118" t="s">
        <v>326</v>
      </c>
      <c r="F14" s="121" t="s">
        <v>316</v>
      </c>
      <c r="G14" s="118" t="s">
        <v>323</v>
      </c>
      <c r="H14" s="121" t="s">
        <v>324</v>
      </c>
      <c r="I14" s="121" t="s">
        <v>319</v>
      </c>
      <c r="J14" s="118" t="s">
        <v>346</v>
      </c>
    </row>
    <row r="15" ht="18.75" customHeight="1" spans="1:10">
      <c r="A15" s="225" t="s">
        <v>298</v>
      </c>
      <c r="B15" s="121" t="s">
        <v>342</v>
      </c>
      <c r="C15" s="121" t="s">
        <v>313</v>
      </c>
      <c r="D15" s="121" t="s">
        <v>328</v>
      </c>
      <c r="E15" s="118" t="s">
        <v>347</v>
      </c>
      <c r="F15" s="121" t="s">
        <v>316</v>
      </c>
      <c r="G15" s="118" t="s">
        <v>323</v>
      </c>
      <c r="H15" s="121" t="s">
        <v>324</v>
      </c>
      <c r="I15" s="121" t="s">
        <v>319</v>
      </c>
      <c r="J15" s="118" t="s">
        <v>348</v>
      </c>
    </row>
    <row r="16" ht="18.75" customHeight="1" spans="1:10">
      <c r="A16" s="225" t="s">
        <v>298</v>
      </c>
      <c r="B16" s="121" t="s">
        <v>342</v>
      </c>
      <c r="C16" s="121" t="s">
        <v>332</v>
      </c>
      <c r="D16" s="121" t="s">
        <v>333</v>
      </c>
      <c r="E16" s="118" t="s">
        <v>349</v>
      </c>
      <c r="F16" s="121" t="s">
        <v>316</v>
      </c>
      <c r="G16" s="118" t="s">
        <v>350</v>
      </c>
      <c r="H16" s="121" t="s">
        <v>324</v>
      </c>
      <c r="I16" s="121" t="s">
        <v>336</v>
      </c>
      <c r="J16" s="118" t="s">
        <v>351</v>
      </c>
    </row>
    <row r="17" ht="18.75" customHeight="1" spans="1:10">
      <c r="A17" s="225" t="s">
        <v>298</v>
      </c>
      <c r="B17" s="121" t="s">
        <v>342</v>
      </c>
      <c r="C17" s="121" t="s">
        <v>338</v>
      </c>
      <c r="D17" s="121" t="s">
        <v>339</v>
      </c>
      <c r="E17" s="118" t="s">
        <v>352</v>
      </c>
      <c r="F17" s="121" t="s">
        <v>340</v>
      </c>
      <c r="G17" s="118" t="s">
        <v>330</v>
      </c>
      <c r="H17" s="121" t="s">
        <v>324</v>
      </c>
      <c r="I17" s="121" t="s">
        <v>319</v>
      </c>
      <c r="J17" s="118" t="s">
        <v>353</v>
      </c>
    </row>
    <row r="18" ht="18.75" customHeight="1" spans="1:10">
      <c r="A18" s="225" t="s">
        <v>298</v>
      </c>
      <c r="B18" s="121" t="s">
        <v>342</v>
      </c>
      <c r="C18" s="121" t="s">
        <v>338</v>
      </c>
      <c r="D18" s="121" t="s">
        <v>339</v>
      </c>
      <c r="E18" s="118" t="s">
        <v>354</v>
      </c>
      <c r="F18" s="121" t="s">
        <v>340</v>
      </c>
      <c r="G18" s="118" t="s">
        <v>330</v>
      </c>
      <c r="H18" s="121" t="s">
        <v>324</v>
      </c>
      <c r="I18" s="121" t="s">
        <v>319</v>
      </c>
      <c r="J18" s="118" t="s">
        <v>355</v>
      </c>
    </row>
    <row r="19" ht="18.75" customHeight="1" spans="1:10">
      <c r="A19" s="225" t="s">
        <v>296</v>
      </c>
      <c r="B19" s="121" t="s">
        <v>356</v>
      </c>
      <c r="C19" s="121" t="s">
        <v>313</v>
      </c>
      <c r="D19" s="121" t="s">
        <v>314</v>
      </c>
      <c r="E19" s="118" t="s">
        <v>357</v>
      </c>
      <c r="F19" s="121" t="s">
        <v>316</v>
      </c>
      <c r="G19" s="118" t="s">
        <v>358</v>
      </c>
      <c r="H19" s="121" t="s">
        <v>318</v>
      </c>
      <c r="I19" s="121" t="s">
        <v>319</v>
      </c>
      <c r="J19" s="118" t="s">
        <v>359</v>
      </c>
    </row>
    <row r="20" ht="18.75" customHeight="1" spans="1:10">
      <c r="A20" s="225" t="s">
        <v>296</v>
      </c>
      <c r="B20" s="121" t="s">
        <v>356</v>
      </c>
      <c r="C20" s="121" t="s">
        <v>313</v>
      </c>
      <c r="D20" s="121" t="s">
        <v>314</v>
      </c>
      <c r="E20" s="118" t="s">
        <v>360</v>
      </c>
      <c r="F20" s="121" t="s">
        <v>340</v>
      </c>
      <c r="G20" s="118" t="s">
        <v>173</v>
      </c>
      <c r="H20" s="121" t="s">
        <v>361</v>
      </c>
      <c r="I20" s="121" t="s">
        <v>319</v>
      </c>
      <c r="J20" s="118" t="s">
        <v>362</v>
      </c>
    </row>
    <row r="21" ht="18.75" customHeight="1" spans="1:10">
      <c r="A21" s="225" t="s">
        <v>296</v>
      </c>
      <c r="B21" s="121" t="s">
        <v>356</v>
      </c>
      <c r="C21" s="121" t="s">
        <v>313</v>
      </c>
      <c r="D21" s="121" t="s">
        <v>321</v>
      </c>
      <c r="E21" s="118" t="s">
        <v>363</v>
      </c>
      <c r="F21" s="121" t="s">
        <v>316</v>
      </c>
      <c r="G21" s="118" t="s">
        <v>323</v>
      </c>
      <c r="H21" s="121" t="s">
        <v>324</v>
      </c>
      <c r="I21" s="121" t="s">
        <v>319</v>
      </c>
      <c r="J21" s="118" t="s">
        <v>325</v>
      </c>
    </row>
    <row r="22" ht="18.75" customHeight="1" spans="1:10">
      <c r="A22" s="225" t="s">
        <v>296</v>
      </c>
      <c r="B22" s="121" t="s">
        <v>356</v>
      </c>
      <c r="C22" s="121" t="s">
        <v>313</v>
      </c>
      <c r="D22" s="121" t="s">
        <v>321</v>
      </c>
      <c r="E22" s="118" t="s">
        <v>326</v>
      </c>
      <c r="F22" s="121" t="s">
        <v>316</v>
      </c>
      <c r="G22" s="118" t="s">
        <v>323</v>
      </c>
      <c r="H22" s="121" t="s">
        <v>324</v>
      </c>
      <c r="I22" s="121" t="s">
        <v>319</v>
      </c>
      <c r="J22" s="118" t="s">
        <v>327</v>
      </c>
    </row>
    <row r="23" ht="18.75" customHeight="1" spans="1:10">
      <c r="A23" s="225" t="s">
        <v>296</v>
      </c>
      <c r="B23" s="121" t="s">
        <v>356</v>
      </c>
      <c r="C23" s="121" t="s">
        <v>313</v>
      </c>
      <c r="D23" s="121" t="s">
        <v>321</v>
      </c>
      <c r="E23" s="118" t="s">
        <v>364</v>
      </c>
      <c r="F23" s="121" t="s">
        <v>340</v>
      </c>
      <c r="G23" s="118" t="s">
        <v>330</v>
      </c>
      <c r="H23" s="121" t="s">
        <v>324</v>
      </c>
      <c r="I23" s="121" t="s">
        <v>319</v>
      </c>
      <c r="J23" s="118" t="s">
        <v>365</v>
      </c>
    </row>
    <row r="24" ht="18.75" customHeight="1" spans="1:10">
      <c r="A24" s="225" t="s">
        <v>296</v>
      </c>
      <c r="B24" s="121" t="s">
        <v>356</v>
      </c>
      <c r="C24" s="121" t="s">
        <v>313</v>
      </c>
      <c r="D24" s="121" t="s">
        <v>328</v>
      </c>
      <c r="E24" s="118" t="s">
        <v>329</v>
      </c>
      <c r="F24" s="121" t="s">
        <v>316</v>
      </c>
      <c r="G24" s="118" t="s">
        <v>366</v>
      </c>
      <c r="H24" s="121" t="s">
        <v>324</v>
      </c>
      <c r="I24" s="121" t="s">
        <v>319</v>
      </c>
      <c r="J24" s="118" t="s">
        <v>331</v>
      </c>
    </row>
    <row r="25" ht="18.75" customHeight="1" spans="1:10">
      <c r="A25" s="225" t="s">
        <v>296</v>
      </c>
      <c r="B25" s="121" t="s">
        <v>356</v>
      </c>
      <c r="C25" s="121" t="s">
        <v>332</v>
      </c>
      <c r="D25" s="121" t="s">
        <v>367</v>
      </c>
      <c r="E25" s="118" t="s">
        <v>368</v>
      </c>
      <c r="F25" s="121" t="s">
        <v>340</v>
      </c>
      <c r="G25" s="118" t="s">
        <v>323</v>
      </c>
      <c r="H25" s="121" t="s">
        <v>324</v>
      </c>
      <c r="I25" s="121" t="s">
        <v>319</v>
      </c>
      <c r="J25" s="118" t="s">
        <v>369</v>
      </c>
    </row>
    <row r="26" ht="18.75" customHeight="1" spans="1:10">
      <c r="A26" s="225" t="s">
        <v>296</v>
      </c>
      <c r="B26" s="121" t="s">
        <v>356</v>
      </c>
      <c r="C26" s="121" t="s">
        <v>332</v>
      </c>
      <c r="D26" s="121" t="s">
        <v>333</v>
      </c>
      <c r="E26" s="118" t="s">
        <v>370</v>
      </c>
      <c r="F26" s="121" t="s">
        <v>340</v>
      </c>
      <c r="G26" s="118" t="s">
        <v>366</v>
      </c>
      <c r="H26" s="121" t="s">
        <v>324</v>
      </c>
      <c r="I26" s="121" t="s">
        <v>319</v>
      </c>
      <c r="J26" s="118" t="s">
        <v>371</v>
      </c>
    </row>
    <row r="27" ht="18.75" customHeight="1" spans="1:10">
      <c r="A27" s="225" t="s">
        <v>296</v>
      </c>
      <c r="B27" s="121" t="s">
        <v>356</v>
      </c>
      <c r="C27" s="121" t="s">
        <v>332</v>
      </c>
      <c r="D27" s="121" t="s">
        <v>333</v>
      </c>
      <c r="E27" s="118" t="s">
        <v>372</v>
      </c>
      <c r="F27" s="121" t="s">
        <v>316</v>
      </c>
      <c r="G27" s="118" t="s">
        <v>373</v>
      </c>
      <c r="H27" s="121"/>
      <c r="I27" s="121" t="s">
        <v>336</v>
      </c>
      <c r="J27" s="118" t="s">
        <v>374</v>
      </c>
    </row>
    <row r="28" ht="18.75" customHeight="1" spans="1:10">
      <c r="A28" s="225" t="s">
        <v>296</v>
      </c>
      <c r="B28" s="121" t="s">
        <v>356</v>
      </c>
      <c r="C28" s="121" t="s">
        <v>338</v>
      </c>
      <c r="D28" s="121" t="s">
        <v>339</v>
      </c>
      <c r="E28" s="118" t="s">
        <v>375</v>
      </c>
      <c r="F28" s="121" t="s">
        <v>340</v>
      </c>
      <c r="G28" s="118" t="s">
        <v>376</v>
      </c>
      <c r="H28" s="121" t="s">
        <v>324</v>
      </c>
      <c r="I28" s="121" t="s">
        <v>319</v>
      </c>
      <c r="J28" s="118" t="s">
        <v>377</v>
      </c>
    </row>
    <row r="29" ht="18.75" customHeight="1" spans="1:10">
      <c r="A29" s="225" t="s">
        <v>292</v>
      </c>
      <c r="B29" s="121" t="s">
        <v>378</v>
      </c>
      <c r="C29" s="121" t="s">
        <v>313</v>
      </c>
      <c r="D29" s="121" t="s">
        <v>314</v>
      </c>
      <c r="E29" s="118" t="s">
        <v>357</v>
      </c>
      <c r="F29" s="121" t="s">
        <v>316</v>
      </c>
      <c r="G29" s="118" t="s">
        <v>379</v>
      </c>
      <c r="H29" s="121" t="s">
        <v>318</v>
      </c>
      <c r="I29" s="121" t="s">
        <v>319</v>
      </c>
      <c r="J29" s="118" t="s">
        <v>359</v>
      </c>
    </row>
    <row r="30" ht="18.75" customHeight="1" spans="1:10">
      <c r="A30" s="225" t="s">
        <v>292</v>
      </c>
      <c r="B30" s="121" t="s">
        <v>378</v>
      </c>
      <c r="C30" s="121" t="s">
        <v>313</v>
      </c>
      <c r="D30" s="121" t="s">
        <v>321</v>
      </c>
      <c r="E30" s="118" t="s">
        <v>380</v>
      </c>
      <c r="F30" s="121" t="s">
        <v>340</v>
      </c>
      <c r="G30" s="118" t="s">
        <v>323</v>
      </c>
      <c r="H30" s="121" t="s">
        <v>324</v>
      </c>
      <c r="I30" s="121" t="s">
        <v>319</v>
      </c>
      <c r="J30" s="118" t="s">
        <v>381</v>
      </c>
    </row>
    <row r="31" ht="18.75" customHeight="1" spans="1:10">
      <c r="A31" s="225" t="s">
        <v>292</v>
      </c>
      <c r="B31" s="121" t="s">
        <v>378</v>
      </c>
      <c r="C31" s="121" t="s">
        <v>332</v>
      </c>
      <c r="D31" s="121" t="s">
        <v>333</v>
      </c>
      <c r="E31" s="118" t="s">
        <v>370</v>
      </c>
      <c r="F31" s="121" t="s">
        <v>340</v>
      </c>
      <c r="G31" s="118" t="s">
        <v>323</v>
      </c>
      <c r="H31" s="121" t="s">
        <v>324</v>
      </c>
      <c r="I31" s="121" t="s">
        <v>319</v>
      </c>
      <c r="J31" s="118" t="s">
        <v>371</v>
      </c>
    </row>
    <row r="32" ht="18.75" customHeight="1" spans="1:10">
      <c r="A32" s="225" t="s">
        <v>292</v>
      </c>
      <c r="B32" s="121" t="s">
        <v>378</v>
      </c>
      <c r="C32" s="121" t="s">
        <v>338</v>
      </c>
      <c r="D32" s="121" t="s">
        <v>339</v>
      </c>
      <c r="E32" s="118" t="s">
        <v>375</v>
      </c>
      <c r="F32" s="121" t="s">
        <v>340</v>
      </c>
      <c r="G32" s="118" t="s">
        <v>366</v>
      </c>
      <c r="H32" s="121" t="s">
        <v>324</v>
      </c>
      <c r="I32" s="121" t="s">
        <v>319</v>
      </c>
      <c r="J32" s="118" t="s">
        <v>377</v>
      </c>
    </row>
    <row r="33" ht="18.75" customHeight="1" spans="1:10">
      <c r="A33" s="225" t="s">
        <v>282</v>
      </c>
      <c r="B33" s="121" t="s">
        <v>382</v>
      </c>
      <c r="C33" s="121" t="s">
        <v>313</v>
      </c>
      <c r="D33" s="121" t="s">
        <v>314</v>
      </c>
      <c r="E33" s="118" t="s">
        <v>383</v>
      </c>
      <c r="F33" s="121" t="s">
        <v>316</v>
      </c>
      <c r="G33" s="118" t="s">
        <v>358</v>
      </c>
      <c r="H33" s="121" t="s">
        <v>318</v>
      </c>
      <c r="I33" s="121" t="s">
        <v>319</v>
      </c>
      <c r="J33" s="118" t="s">
        <v>384</v>
      </c>
    </row>
    <row r="34" ht="18.75" customHeight="1" spans="1:10">
      <c r="A34" s="225" t="s">
        <v>282</v>
      </c>
      <c r="B34" s="121" t="s">
        <v>382</v>
      </c>
      <c r="C34" s="121" t="s">
        <v>313</v>
      </c>
      <c r="D34" s="121" t="s">
        <v>314</v>
      </c>
      <c r="E34" s="118" t="s">
        <v>385</v>
      </c>
      <c r="F34" s="121" t="s">
        <v>340</v>
      </c>
      <c r="G34" s="118" t="s">
        <v>171</v>
      </c>
      <c r="H34" s="121" t="s">
        <v>361</v>
      </c>
      <c r="I34" s="121" t="s">
        <v>319</v>
      </c>
      <c r="J34" s="118" t="s">
        <v>386</v>
      </c>
    </row>
    <row r="35" ht="18.75" customHeight="1" spans="1:10">
      <c r="A35" s="225" t="s">
        <v>282</v>
      </c>
      <c r="B35" s="121" t="s">
        <v>382</v>
      </c>
      <c r="C35" s="121" t="s">
        <v>313</v>
      </c>
      <c r="D35" s="121" t="s">
        <v>321</v>
      </c>
      <c r="E35" s="118" t="s">
        <v>326</v>
      </c>
      <c r="F35" s="121" t="s">
        <v>316</v>
      </c>
      <c r="G35" s="118" t="s">
        <v>323</v>
      </c>
      <c r="H35" s="121" t="s">
        <v>324</v>
      </c>
      <c r="I35" s="121" t="s">
        <v>319</v>
      </c>
      <c r="J35" s="118" t="s">
        <v>387</v>
      </c>
    </row>
    <row r="36" ht="18.75" customHeight="1" spans="1:10">
      <c r="A36" s="225" t="s">
        <v>282</v>
      </c>
      <c r="B36" s="121" t="s">
        <v>382</v>
      </c>
      <c r="C36" s="121" t="s">
        <v>313</v>
      </c>
      <c r="D36" s="121" t="s">
        <v>328</v>
      </c>
      <c r="E36" s="118" t="s">
        <v>329</v>
      </c>
      <c r="F36" s="121" t="s">
        <v>316</v>
      </c>
      <c r="G36" s="118" t="s">
        <v>323</v>
      </c>
      <c r="H36" s="121" t="s">
        <v>324</v>
      </c>
      <c r="I36" s="121" t="s">
        <v>319</v>
      </c>
      <c r="J36" s="118" t="s">
        <v>331</v>
      </c>
    </row>
    <row r="37" ht="18.75" customHeight="1" spans="1:10">
      <c r="A37" s="225" t="s">
        <v>282</v>
      </c>
      <c r="B37" s="121" t="s">
        <v>382</v>
      </c>
      <c r="C37" s="121" t="s">
        <v>332</v>
      </c>
      <c r="D37" s="121" t="s">
        <v>333</v>
      </c>
      <c r="E37" s="118" t="s">
        <v>388</v>
      </c>
      <c r="F37" s="121" t="s">
        <v>316</v>
      </c>
      <c r="G37" s="118" t="s">
        <v>389</v>
      </c>
      <c r="H37" s="121"/>
      <c r="I37" s="121" t="s">
        <v>336</v>
      </c>
      <c r="J37" s="118" t="s">
        <v>390</v>
      </c>
    </row>
    <row r="38" ht="18.75" customHeight="1" spans="1:10">
      <c r="A38" s="225" t="s">
        <v>282</v>
      </c>
      <c r="B38" s="121" t="s">
        <v>382</v>
      </c>
      <c r="C38" s="121" t="s">
        <v>332</v>
      </c>
      <c r="D38" s="121" t="s">
        <v>333</v>
      </c>
      <c r="E38" s="118" t="s">
        <v>391</v>
      </c>
      <c r="F38" s="121" t="s">
        <v>316</v>
      </c>
      <c r="G38" s="118" t="s">
        <v>389</v>
      </c>
      <c r="H38" s="121"/>
      <c r="I38" s="121" t="s">
        <v>336</v>
      </c>
      <c r="J38" s="118" t="s">
        <v>392</v>
      </c>
    </row>
    <row r="39" ht="18.75" customHeight="1" spans="1:10">
      <c r="A39" s="225" t="s">
        <v>282</v>
      </c>
      <c r="B39" s="121" t="s">
        <v>382</v>
      </c>
      <c r="C39" s="121" t="s">
        <v>332</v>
      </c>
      <c r="D39" s="121" t="s">
        <v>333</v>
      </c>
      <c r="E39" s="118" t="s">
        <v>393</v>
      </c>
      <c r="F39" s="121" t="s">
        <v>316</v>
      </c>
      <c r="G39" s="118" t="s">
        <v>394</v>
      </c>
      <c r="H39" s="121"/>
      <c r="I39" s="121" t="s">
        <v>336</v>
      </c>
      <c r="J39" s="118" t="s">
        <v>395</v>
      </c>
    </row>
    <row r="40" ht="18.75" customHeight="1" spans="1:10">
      <c r="A40" s="225" t="s">
        <v>282</v>
      </c>
      <c r="B40" s="121" t="s">
        <v>382</v>
      </c>
      <c r="C40" s="121" t="s">
        <v>338</v>
      </c>
      <c r="D40" s="121" t="s">
        <v>339</v>
      </c>
      <c r="E40" s="118" t="s">
        <v>396</v>
      </c>
      <c r="F40" s="121" t="s">
        <v>340</v>
      </c>
      <c r="G40" s="118" t="s">
        <v>330</v>
      </c>
      <c r="H40" s="121" t="s">
        <v>324</v>
      </c>
      <c r="I40" s="121" t="s">
        <v>319</v>
      </c>
      <c r="J40" s="118" t="s">
        <v>397</v>
      </c>
    </row>
    <row r="41" ht="18.75" customHeight="1" spans="1:10">
      <c r="A41" s="225" t="s">
        <v>282</v>
      </c>
      <c r="B41" s="121" t="s">
        <v>382</v>
      </c>
      <c r="C41" s="121" t="s">
        <v>338</v>
      </c>
      <c r="D41" s="121" t="s">
        <v>339</v>
      </c>
      <c r="E41" s="118" t="s">
        <v>398</v>
      </c>
      <c r="F41" s="121" t="s">
        <v>340</v>
      </c>
      <c r="G41" s="118" t="s">
        <v>330</v>
      </c>
      <c r="H41" s="121" t="s">
        <v>324</v>
      </c>
      <c r="I41" s="121" t="s">
        <v>319</v>
      </c>
      <c r="J41" s="118" t="s">
        <v>399</v>
      </c>
    </row>
    <row r="42" ht="18.75" customHeight="1" spans="1:10">
      <c r="A42" s="225" t="s">
        <v>282</v>
      </c>
      <c r="B42" s="121" t="s">
        <v>382</v>
      </c>
      <c r="C42" s="121" t="s">
        <v>338</v>
      </c>
      <c r="D42" s="121" t="s">
        <v>339</v>
      </c>
      <c r="E42" s="118" t="s">
        <v>400</v>
      </c>
      <c r="F42" s="121" t="s">
        <v>340</v>
      </c>
      <c r="G42" s="118" t="s">
        <v>330</v>
      </c>
      <c r="H42" s="121" t="s">
        <v>324</v>
      </c>
      <c r="I42" s="121" t="s">
        <v>319</v>
      </c>
      <c r="J42" s="118" t="s">
        <v>401</v>
      </c>
    </row>
  </sheetData>
  <mergeCells count="12">
    <mergeCell ref="A2:J2"/>
    <mergeCell ref="A3:H3"/>
    <mergeCell ref="A7:A12"/>
    <mergeCell ref="A13:A18"/>
    <mergeCell ref="A19:A28"/>
    <mergeCell ref="A29:A32"/>
    <mergeCell ref="A33:A42"/>
    <mergeCell ref="B7:B12"/>
    <mergeCell ref="B13:B18"/>
    <mergeCell ref="B19:B28"/>
    <mergeCell ref="B29:B32"/>
    <mergeCell ref="B33:B4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1"/>
  <sheetViews>
    <sheetView showZeros="0" workbookViewId="0">
      <selection activeCell="D21" sqref="D2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53.5714285714286" customWidth="1"/>
    <col min="4" max="6" width="28.5714285714286" customWidth="1"/>
  </cols>
  <sheetData>
    <row r="1" ht="15.75" customHeight="1" spans="1:6">
      <c r="A1" s="97">
        <v>1</v>
      </c>
      <c r="B1" s="98">
        <v>0</v>
      </c>
      <c r="C1" s="97">
        <v>1</v>
      </c>
      <c r="D1" s="99"/>
      <c r="E1" s="99"/>
      <c r="F1" s="33" t="s">
        <v>402</v>
      </c>
    </row>
    <row r="2" ht="36.75" customHeight="1" spans="1:6">
      <c r="A2" s="100" t="str">
        <f>"2025"&amp;"年部门政府性基金预算支出预算表"</f>
        <v>2025年部门政府性基金预算支出预算表</v>
      </c>
      <c r="B2" s="101" t="s">
        <v>403</v>
      </c>
      <c r="C2" s="102"/>
      <c r="D2" s="103"/>
      <c r="E2" s="103"/>
      <c r="F2" s="103"/>
    </row>
    <row r="3" ht="18.75" customHeight="1" spans="1:6">
      <c r="A3" s="6" t="str">
        <f>"单位名称："&amp;"双江拉祜族佤族布朗族傣族自治县沙河中学"</f>
        <v>单位名称：双江拉祜族佤族布朗族傣族自治县沙河中学</v>
      </c>
      <c r="B3" s="6" t="s">
        <v>404</v>
      </c>
      <c r="C3" s="97"/>
      <c r="D3" s="99"/>
      <c r="E3" s="99"/>
      <c r="F3" s="33" t="s">
        <v>1</v>
      </c>
    </row>
    <row r="4" ht="18.75" customHeight="1" spans="1:6">
      <c r="A4" s="104" t="s">
        <v>191</v>
      </c>
      <c r="B4" s="105" t="s">
        <v>72</v>
      </c>
      <c r="C4" s="106" t="s">
        <v>73</v>
      </c>
      <c r="D4" s="12" t="s">
        <v>405</v>
      </c>
      <c r="E4" s="12"/>
      <c r="F4" s="13"/>
    </row>
    <row r="5" ht="18.75" customHeight="1" spans="1:6">
      <c r="A5" s="107"/>
      <c r="B5" s="108"/>
      <c r="C5" s="109"/>
      <c r="D5" s="92" t="s">
        <v>56</v>
      </c>
      <c r="E5" s="92" t="s">
        <v>74</v>
      </c>
      <c r="F5" s="92" t="s">
        <v>75</v>
      </c>
    </row>
    <row r="6" ht="18.75" customHeight="1" spans="1:6">
      <c r="A6" s="110">
        <v>1</v>
      </c>
      <c r="B6" s="111" t="s">
        <v>171</v>
      </c>
      <c r="C6" s="112">
        <v>3</v>
      </c>
      <c r="D6" s="113">
        <v>4</v>
      </c>
      <c r="E6" s="113">
        <v>5</v>
      </c>
      <c r="F6" s="113">
        <v>6</v>
      </c>
    </row>
    <row r="7" ht="18.75" customHeight="1" spans="1:6">
      <c r="A7" s="114"/>
      <c r="B7" s="80"/>
      <c r="C7" s="80"/>
      <c r="D7" s="23"/>
      <c r="E7" s="23"/>
      <c r="F7" s="23"/>
    </row>
    <row r="8" ht="18.75" customHeight="1" spans="1:6">
      <c r="A8" s="114"/>
      <c r="B8" s="80"/>
      <c r="C8" s="80"/>
      <c r="D8" s="23"/>
      <c r="E8" s="23"/>
      <c r="F8" s="23"/>
    </row>
    <row r="9" ht="18.75" customHeight="1" spans="1:6">
      <c r="A9" s="115" t="s">
        <v>56</v>
      </c>
      <c r="B9" s="116"/>
      <c r="C9" s="25"/>
      <c r="D9" s="23"/>
      <c r="E9" s="23"/>
      <c r="F9" s="23"/>
    </row>
    <row r="11" ht="29" customHeight="1" spans="1:6">
      <c r="A11" s="31" t="s">
        <v>406</v>
      </c>
      <c r="B11" s="31"/>
      <c r="C11" s="31"/>
      <c r="D11" s="31"/>
      <c r="E11" s="31"/>
      <c r="F11" s="31"/>
    </row>
  </sheetData>
  <mergeCells count="8">
    <mergeCell ref="A2:F2"/>
    <mergeCell ref="A3:C3"/>
    <mergeCell ref="D4:F4"/>
    <mergeCell ref="A9:C9"/>
    <mergeCell ref="A11:F11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3"/>
  <sheetViews>
    <sheetView showZeros="0" workbookViewId="0">
      <selection activeCell="A13" sqref="A13:O1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2"/>
      <c r="P1" s="32"/>
      <c r="Q1" s="33" t="s">
        <v>407</v>
      </c>
    </row>
    <row r="2" ht="35.25" customHeight="1" spans="1:17">
      <c r="A2" s="34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7"/>
      <c r="L2" s="5"/>
      <c r="M2" s="5"/>
      <c r="N2" s="5"/>
      <c r="O2" s="67"/>
      <c r="P2" s="67"/>
      <c r="Q2" s="5"/>
    </row>
    <row r="3" ht="18.75" customHeight="1" spans="1:17">
      <c r="A3" s="35" t="str">
        <f>"单位名称："&amp;"双江拉祜族佤族布朗族傣族自治县沙河中学"</f>
        <v>单位名称：双江拉祜族佤族布朗族傣族自治县沙河中学</v>
      </c>
      <c r="B3" s="8"/>
      <c r="C3" s="8"/>
      <c r="D3" s="8"/>
      <c r="E3" s="8"/>
      <c r="F3" s="8"/>
      <c r="G3" s="8"/>
      <c r="H3" s="8"/>
      <c r="I3" s="8"/>
      <c r="J3" s="8"/>
      <c r="O3" s="85"/>
      <c r="P3" s="85"/>
      <c r="Q3" s="33" t="s">
        <v>177</v>
      </c>
    </row>
    <row r="4" ht="18.75" customHeight="1" spans="1:17">
      <c r="A4" s="10" t="s">
        <v>408</v>
      </c>
      <c r="B4" s="70" t="s">
        <v>409</v>
      </c>
      <c r="C4" s="70" t="s">
        <v>410</v>
      </c>
      <c r="D4" s="70" t="s">
        <v>411</v>
      </c>
      <c r="E4" s="70" t="s">
        <v>412</v>
      </c>
      <c r="F4" s="70" t="s">
        <v>413</v>
      </c>
      <c r="G4" s="39" t="s">
        <v>198</v>
      </c>
      <c r="H4" s="39"/>
      <c r="I4" s="39"/>
      <c r="J4" s="39"/>
      <c r="K4" s="72"/>
      <c r="L4" s="39"/>
      <c r="M4" s="39"/>
      <c r="N4" s="39"/>
      <c r="O4" s="87"/>
      <c r="P4" s="72"/>
      <c r="Q4" s="40"/>
    </row>
    <row r="5" ht="18.75" customHeight="1" spans="1:17">
      <c r="A5" s="15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414</v>
      </c>
      <c r="J5" s="73" t="s">
        <v>415</v>
      </c>
      <c r="K5" s="94" t="s">
        <v>416</v>
      </c>
      <c r="L5" s="88" t="s">
        <v>77</v>
      </c>
      <c r="M5" s="88"/>
      <c r="N5" s="88"/>
      <c r="O5" s="95"/>
      <c r="P5" s="96"/>
      <c r="Q5" s="75"/>
    </row>
    <row r="6" ht="27" customHeight="1" spans="1:17">
      <c r="A6" s="17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206</v>
      </c>
      <c r="O6" s="91" t="s">
        <v>67</v>
      </c>
      <c r="P6" s="76" t="s">
        <v>68</v>
      </c>
      <c r="Q6" s="75" t="s">
        <v>69</v>
      </c>
    </row>
    <row r="7" ht="18.75" customHeight="1" spans="1:17">
      <c r="A7" s="28">
        <v>1</v>
      </c>
      <c r="B7" s="92">
        <v>2</v>
      </c>
      <c r="C7" s="92">
        <v>3</v>
      </c>
      <c r="D7" s="28">
        <v>4</v>
      </c>
      <c r="E7" s="92">
        <v>5</v>
      </c>
      <c r="F7" s="92">
        <v>6</v>
      </c>
      <c r="G7" s="28">
        <v>7</v>
      </c>
      <c r="H7" s="92">
        <v>8</v>
      </c>
      <c r="I7" s="92">
        <v>9</v>
      </c>
      <c r="J7" s="28">
        <v>10</v>
      </c>
      <c r="K7" s="92">
        <v>11</v>
      </c>
      <c r="L7" s="92">
        <v>12</v>
      </c>
      <c r="M7" s="28">
        <v>13</v>
      </c>
      <c r="N7" s="92">
        <v>14</v>
      </c>
      <c r="O7" s="92">
        <v>15</v>
      </c>
      <c r="P7" s="28">
        <v>16</v>
      </c>
      <c r="Q7" s="92">
        <v>17</v>
      </c>
    </row>
    <row r="8" ht="18.75" customHeight="1" spans="1:17">
      <c r="A8" s="78"/>
      <c r="B8" s="79"/>
      <c r="C8" s="79"/>
      <c r="D8" s="79"/>
      <c r="E8" s="9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56</v>
      </c>
      <c r="B10" s="25"/>
      <c r="C10" s="25"/>
      <c r="D10" s="25"/>
      <c r="E10" s="2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3" customHeight="1" spans="1:15">
      <c r="A13" s="31" t="s">
        <v>417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</sheetData>
  <mergeCells count="17">
    <mergeCell ref="A2:Q2"/>
    <mergeCell ref="A3:F3"/>
    <mergeCell ref="G4:Q4"/>
    <mergeCell ref="L5:Q5"/>
    <mergeCell ref="A10:E10"/>
    <mergeCell ref="A13:O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14"/>
  <sheetViews>
    <sheetView showZeros="0" workbookViewId="0">
      <selection activeCell="A14" sqref="A14:O14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3.5" customHeight="1" spans="1:14">
      <c r="A1" s="63"/>
      <c r="B1" s="63"/>
      <c r="C1" s="64"/>
      <c r="D1" s="63"/>
      <c r="E1" s="63"/>
      <c r="F1" s="63"/>
      <c r="G1" s="63"/>
      <c r="H1" s="65"/>
      <c r="I1" s="58"/>
      <c r="J1" s="58"/>
      <c r="K1" s="58"/>
      <c r="L1" s="32"/>
      <c r="M1" s="83"/>
      <c r="N1" s="84" t="s">
        <v>418</v>
      </c>
    </row>
    <row r="2" ht="34.5" customHeight="1" spans="1:14">
      <c r="A2" s="34" t="str">
        <f>"2025"&amp;"年部门政府购买服务预算表"</f>
        <v>2025年部门政府购买服务预算表</v>
      </c>
      <c r="B2" s="66"/>
      <c r="C2" s="67"/>
      <c r="D2" s="66"/>
      <c r="E2" s="66"/>
      <c r="F2" s="66"/>
      <c r="G2" s="66"/>
      <c r="H2" s="68"/>
      <c r="I2" s="66"/>
      <c r="J2" s="66"/>
      <c r="K2" s="66"/>
      <c r="L2" s="67"/>
      <c r="M2" s="68"/>
      <c r="N2" s="66"/>
    </row>
    <row r="3" ht="18.75" customHeight="1" spans="1:14">
      <c r="A3" s="55" t="str">
        <f>"单位名称："&amp;"双江拉祜族佤族布朗族傣族自治县沙河中学"</f>
        <v>单位名称：双江拉祜族佤族布朗族傣族自治县沙河中学</v>
      </c>
      <c r="B3" s="56"/>
      <c r="C3" s="69"/>
      <c r="D3" s="56"/>
      <c r="E3" s="56"/>
      <c r="F3" s="56"/>
      <c r="G3" s="56"/>
      <c r="H3" s="65"/>
      <c r="I3" s="58"/>
      <c r="J3" s="58"/>
      <c r="K3" s="58"/>
      <c r="L3" s="85"/>
      <c r="M3" s="86"/>
      <c r="N3" s="84" t="s">
        <v>177</v>
      </c>
    </row>
    <row r="4" ht="18.75" customHeight="1" spans="1:14">
      <c r="A4" s="10" t="s">
        <v>408</v>
      </c>
      <c r="B4" s="70" t="s">
        <v>419</v>
      </c>
      <c r="C4" s="71" t="s">
        <v>420</v>
      </c>
      <c r="D4" s="39" t="s">
        <v>198</v>
      </c>
      <c r="E4" s="39"/>
      <c r="F4" s="39"/>
      <c r="G4" s="39"/>
      <c r="H4" s="72"/>
      <c r="I4" s="39"/>
      <c r="J4" s="39"/>
      <c r="K4" s="39"/>
      <c r="L4" s="87"/>
      <c r="M4" s="72"/>
      <c r="N4" s="40"/>
    </row>
    <row r="5" ht="18.75" customHeight="1" spans="1:14">
      <c r="A5" s="15"/>
      <c r="B5" s="73"/>
      <c r="C5" s="74"/>
      <c r="D5" s="73" t="s">
        <v>56</v>
      </c>
      <c r="E5" s="73" t="s">
        <v>59</v>
      </c>
      <c r="F5" s="73" t="s">
        <v>421</v>
      </c>
      <c r="G5" s="73" t="s">
        <v>415</v>
      </c>
      <c r="H5" s="74" t="s">
        <v>416</v>
      </c>
      <c r="I5" s="88" t="s">
        <v>77</v>
      </c>
      <c r="J5" s="88"/>
      <c r="K5" s="88"/>
      <c r="L5" s="89"/>
      <c r="M5" s="90"/>
      <c r="N5" s="75"/>
    </row>
    <row r="6" ht="27" customHeight="1" spans="1:14">
      <c r="A6" s="17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206</v>
      </c>
      <c r="L6" s="91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56</v>
      </c>
      <c r="B10" s="25"/>
      <c r="C10" s="8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4" customHeight="1" spans="1:15">
      <c r="A14" s="31" t="s">
        <v>422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</row>
  </sheetData>
  <mergeCells count="14">
    <mergeCell ref="A2:N2"/>
    <mergeCell ref="A3:C3"/>
    <mergeCell ref="D4:N4"/>
    <mergeCell ref="I5:N5"/>
    <mergeCell ref="A10:C10"/>
    <mergeCell ref="A14:O14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E18" sqref="E18"/>
    </sheetView>
  </sheetViews>
  <sheetFormatPr defaultColWidth="9.14285714285714" defaultRowHeight="14.25" customHeight="1" outlineLevelCol="7"/>
  <cols>
    <col min="1" max="1" width="37.7142857142857" customWidth="1"/>
    <col min="2" max="4" width="22.847619047619" customWidth="1"/>
    <col min="5" max="8" width="20.847619047619" customWidth="1"/>
  </cols>
  <sheetData>
    <row r="1" ht="13.5" customHeight="1" spans="1:8">
      <c r="A1" s="2"/>
      <c r="B1" s="2"/>
      <c r="C1" s="2"/>
      <c r="D1" s="53"/>
      <c r="H1" s="32" t="s">
        <v>423</v>
      </c>
    </row>
    <row r="2" ht="27.75" customHeight="1" spans="1:8">
      <c r="A2" s="54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5" t="str">
        <f>"单位名称："&amp;"双江拉祜族佤族布朗族傣族自治县沙河中学"</f>
        <v>单位名称：双江拉祜族佤族布朗族傣族自治县沙河中学</v>
      </c>
      <c r="B3" s="56"/>
      <c r="C3" s="56"/>
      <c r="D3" s="57"/>
      <c r="E3" s="58"/>
      <c r="F3" s="58"/>
      <c r="G3" s="58"/>
      <c r="H3" s="32" t="s">
        <v>177</v>
      </c>
    </row>
    <row r="4" ht="18.75" customHeight="1" spans="1:8">
      <c r="A4" s="26" t="s">
        <v>424</v>
      </c>
      <c r="B4" s="11" t="s">
        <v>198</v>
      </c>
      <c r="C4" s="12"/>
      <c r="D4" s="12"/>
      <c r="E4" s="11" t="s">
        <v>425</v>
      </c>
      <c r="F4" s="12"/>
      <c r="G4" s="12"/>
      <c r="H4" s="13"/>
    </row>
    <row r="5" ht="18.75" customHeight="1" spans="1:8">
      <c r="A5" s="28"/>
      <c r="B5" s="27" t="s">
        <v>56</v>
      </c>
      <c r="C5" s="10" t="s">
        <v>59</v>
      </c>
      <c r="D5" s="59" t="s">
        <v>421</v>
      </c>
      <c r="E5" s="60" t="s">
        <v>426</v>
      </c>
      <c r="F5" s="60" t="s">
        <v>426</v>
      </c>
      <c r="G5" s="60" t="s">
        <v>426</v>
      </c>
      <c r="H5" s="61" t="s">
        <v>426</v>
      </c>
    </row>
    <row r="6" ht="18.75" customHeight="1" spans="1:8">
      <c r="A6" s="60">
        <v>1</v>
      </c>
      <c r="B6" s="60">
        <v>2</v>
      </c>
      <c r="C6" s="60">
        <v>3</v>
      </c>
      <c r="D6" s="62">
        <v>4</v>
      </c>
      <c r="E6" s="60">
        <v>5</v>
      </c>
      <c r="F6" s="60">
        <v>6</v>
      </c>
      <c r="G6" s="60">
        <v>7</v>
      </c>
      <c r="H6" s="60">
        <v>8</v>
      </c>
    </row>
    <row r="9" customHeight="1" spans="1:8">
      <c r="A9" s="31" t="s">
        <v>427</v>
      </c>
      <c r="B9" s="31"/>
      <c r="C9" s="31"/>
      <c r="D9" s="31"/>
      <c r="E9" s="31"/>
      <c r="F9" s="31"/>
      <c r="G9" s="31"/>
      <c r="H9" s="31"/>
    </row>
  </sheetData>
  <mergeCells count="6">
    <mergeCell ref="A2:H2"/>
    <mergeCell ref="A3:G3"/>
    <mergeCell ref="B4:D4"/>
    <mergeCell ref="E4:H4"/>
    <mergeCell ref="A9:H9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9" sqref="A9:K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9.5" customHeight="1" spans="10:10">
      <c r="J1" s="32" t="s">
        <v>428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8"/>
      <c r="G2" s="5"/>
      <c r="H2" s="48"/>
      <c r="I2" s="48"/>
      <c r="J2" s="5"/>
    </row>
    <row r="3" ht="18.75" customHeight="1" spans="1:8">
      <c r="A3" s="49" t="str">
        <f>"单位名称："&amp;"双江拉祜族佤族布朗族傣族自治县沙河中学"</f>
        <v>单位名称：双江拉祜族佤族布朗族傣族自治县沙河中学</v>
      </c>
      <c r="B3" s="50"/>
      <c r="C3" s="50"/>
      <c r="D3" s="50"/>
      <c r="E3" s="50"/>
      <c r="F3" s="51"/>
      <c r="G3" s="50"/>
      <c r="H3" s="51"/>
    </row>
    <row r="4" ht="18.75" customHeight="1" spans="1:10">
      <c r="A4" s="41" t="s">
        <v>302</v>
      </c>
      <c r="B4" s="41" t="s">
        <v>303</v>
      </c>
      <c r="C4" s="41" t="s">
        <v>304</v>
      </c>
      <c r="D4" s="41" t="s">
        <v>305</v>
      </c>
      <c r="E4" s="41" t="s">
        <v>306</v>
      </c>
      <c r="F4" s="52" t="s">
        <v>307</v>
      </c>
      <c r="G4" s="41" t="s">
        <v>308</v>
      </c>
      <c r="H4" s="52" t="s">
        <v>309</v>
      </c>
      <c r="I4" s="52" t="s">
        <v>310</v>
      </c>
      <c r="J4" s="41" t="s">
        <v>311</v>
      </c>
    </row>
    <row r="5" ht="18.75" customHeight="1" spans="1:10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52">
        <v>6</v>
      </c>
      <c r="G5" s="41">
        <v>7</v>
      </c>
      <c r="H5" s="52">
        <v>8</v>
      </c>
      <c r="I5" s="52">
        <v>9</v>
      </c>
      <c r="J5" s="41">
        <v>10</v>
      </c>
    </row>
    <row r="9" ht="27" customHeight="1" spans="1:11">
      <c r="A9" s="31" t="s">
        <v>429</v>
      </c>
      <c r="B9" s="31"/>
      <c r="C9" s="31"/>
      <c r="D9" s="31"/>
      <c r="E9" s="31"/>
      <c r="F9" s="31"/>
      <c r="G9" s="31"/>
      <c r="H9" s="31"/>
      <c r="I9" s="31"/>
      <c r="J9" s="31"/>
      <c r="K9" s="31"/>
    </row>
  </sheetData>
  <mergeCells count="3">
    <mergeCell ref="A2:J2"/>
    <mergeCell ref="A3:H3"/>
    <mergeCell ref="A9:K9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showZeros="0" workbookViewId="0">
      <selection activeCell="G28" sqref="G28"/>
    </sheetView>
  </sheetViews>
  <sheetFormatPr defaultColWidth="9.14285714285714" defaultRowHeight="12" customHeight="1" outlineLevelRow="7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4.25" customHeight="1" spans="8:8">
      <c r="H1" s="33" t="s">
        <v>430</v>
      </c>
    </row>
    <row r="2" ht="34.5" customHeight="1" spans="1:8">
      <c r="A2" s="34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5" t="str">
        <f>"单位名称："&amp;"双江拉祜族佤族布朗族傣族自治县沙河中学"</f>
        <v>单位名称：双江拉祜族佤族布朗族傣族自治县沙河中学</v>
      </c>
      <c r="B3" s="7"/>
      <c r="C3" s="36"/>
      <c r="H3" s="37" t="s">
        <v>177</v>
      </c>
    </row>
    <row r="4" ht="18.75" customHeight="1" spans="1:8">
      <c r="A4" s="10" t="s">
        <v>191</v>
      </c>
      <c r="B4" s="10" t="s">
        <v>431</v>
      </c>
      <c r="C4" s="10" t="s">
        <v>432</v>
      </c>
      <c r="D4" s="10" t="s">
        <v>433</v>
      </c>
      <c r="E4" s="10" t="s">
        <v>434</v>
      </c>
      <c r="F4" s="38" t="s">
        <v>435</v>
      </c>
      <c r="G4" s="39"/>
      <c r="H4" s="40"/>
    </row>
    <row r="5" ht="18.75" customHeight="1" spans="1:8">
      <c r="A5" s="17"/>
      <c r="B5" s="17"/>
      <c r="C5" s="17"/>
      <c r="D5" s="17"/>
      <c r="E5" s="17"/>
      <c r="F5" s="41" t="s">
        <v>412</v>
      </c>
      <c r="G5" s="41" t="s">
        <v>436</v>
      </c>
      <c r="H5" s="41" t="s">
        <v>437</v>
      </c>
    </row>
    <row r="6" ht="18.75" customHeight="1" spans="1:8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3">
        <v>7</v>
      </c>
      <c r="H6" s="42">
        <v>8</v>
      </c>
    </row>
    <row r="7" ht="18.75" customHeight="1" spans="1:8">
      <c r="A7" s="44"/>
      <c r="B7" s="44"/>
      <c r="C7" s="44"/>
      <c r="D7" s="44"/>
      <c r="E7" s="44"/>
      <c r="F7" s="45"/>
      <c r="G7" s="23"/>
      <c r="H7" s="23"/>
    </row>
    <row r="8" ht="18.75" customHeight="1" spans="1:8">
      <c r="A8" s="46" t="s">
        <v>56</v>
      </c>
      <c r="B8" s="47"/>
      <c r="C8" s="47"/>
      <c r="D8" s="47"/>
      <c r="E8" s="47"/>
      <c r="F8" s="45"/>
      <c r="G8" s="23"/>
      <c r="H8" s="2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2"/>
  <sheetViews>
    <sheetView showZeros="0" workbookViewId="0">
      <selection activeCell="A12" sqref="A12:K12"/>
    </sheetView>
  </sheetViews>
  <sheetFormatPr defaultColWidth="9.14285714285714" defaultRowHeight="14.25" customHeight="1"/>
  <cols>
    <col min="1" max="1" width="13.4190476190476" customWidth="1"/>
    <col min="2" max="2" width="41.0095238095238" customWidth="1"/>
    <col min="3" max="3" width="23.847619047619" customWidth="1"/>
    <col min="4" max="4" width="11.1428571428571" customWidth="1"/>
    <col min="5" max="5" width="33.4380952380952" customWidth="1"/>
    <col min="6" max="6" width="9.84761904761905" customWidth="1"/>
    <col min="7" max="7" width="17.7142857142857" customWidth="1"/>
    <col min="8" max="11" width="23.009523809523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2" t="s">
        <v>438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"单位名称："&amp;"双江拉祜族佤族布朗族傣族自治县沙河中学"</f>
        <v>单位名称：双江拉祜族佤族布朗族傣族自治县沙河中学</v>
      </c>
      <c r="B3" s="7"/>
      <c r="C3" s="7"/>
      <c r="D3" s="7"/>
      <c r="E3" s="7"/>
      <c r="F3" s="7"/>
      <c r="G3" s="7"/>
      <c r="H3" s="8"/>
      <c r="I3" s="8"/>
      <c r="J3" s="8"/>
      <c r="K3" s="3" t="s">
        <v>177</v>
      </c>
    </row>
    <row r="4" ht="18.75" customHeight="1" spans="1:11">
      <c r="A4" s="9" t="s">
        <v>254</v>
      </c>
      <c r="B4" s="9" t="s">
        <v>193</v>
      </c>
      <c r="C4" s="9" t="s">
        <v>255</v>
      </c>
      <c r="D4" s="10" t="s">
        <v>194</v>
      </c>
      <c r="E4" s="10" t="s">
        <v>195</v>
      </c>
      <c r="F4" s="10" t="s">
        <v>256</v>
      </c>
      <c r="G4" s="10" t="s">
        <v>257</v>
      </c>
      <c r="H4" s="26" t="s">
        <v>56</v>
      </c>
      <c r="I4" s="11" t="s">
        <v>439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7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8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0" t="s">
        <v>56</v>
      </c>
      <c r="B10" s="30"/>
      <c r="C10" s="30"/>
      <c r="D10" s="30"/>
      <c r="E10" s="30"/>
      <c r="F10" s="30"/>
      <c r="G10" s="30"/>
      <c r="H10" s="23"/>
      <c r="I10" s="23"/>
      <c r="J10" s="23"/>
      <c r="K10" s="23"/>
    </row>
    <row r="12" customHeight="1" spans="1:11">
      <c r="A12" s="31" t="s">
        <v>440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</row>
  </sheetData>
  <mergeCells count="16">
    <mergeCell ref="A2:K2"/>
    <mergeCell ref="A3:G3"/>
    <mergeCell ref="I4:K4"/>
    <mergeCell ref="A10:G10"/>
    <mergeCell ref="A12:K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showZeros="0" workbookViewId="0">
      <selection activeCell="F16" sqref="F16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16.3047619047619" customWidth="1"/>
    <col min="5" max="7" width="23.847619047619" customWidth="1"/>
  </cols>
  <sheetData>
    <row r="1" ht="18.75" customHeight="1" spans="4:7">
      <c r="D1" s="1"/>
      <c r="E1" s="2"/>
      <c r="F1" s="2"/>
      <c r="G1" s="3" t="s">
        <v>441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"单位名称："&amp;"双江拉祜族佤族布朗族傣族自治县沙河中学"</f>
        <v>单位名称：双江拉祜族佤族布朗族傣族自治县沙河中学</v>
      </c>
      <c r="B3" s="7"/>
      <c r="C3" s="7"/>
      <c r="D3" s="7"/>
      <c r="E3" s="8"/>
      <c r="F3" s="8"/>
      <c r="G3" s="3" t="s">
        <v>177</v>
      </c>
    </row>
    <row r="4" ht="18.75" customHeight="1" spans="1:7">
      <c r="A4" s="9" t="s">
        <v>255</v>
      </c>
      <c r="B4" s="9" t="s">
        <v>254</v>
      </c>
      <c r="C4" s="9" t="s">
        <v>193</v>
      </c>
      <c r="D4" s="10" t="s">
        <v>442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71</v>
      </c>
      <c r="B8" s="21"/>
      <c r="C8" s="21"/>
      <c r="D8" s="22"/>
      <c r="E8" s="23">
        <v>128224.5</v>
      </c>
      <c r="F8" s="23"/>
      <c r="G8" s="23"/>
    </row>
    <row r="9" ht="18.75" customHeight="1" spans="1:7">
      <c r="A9" s="20"/>
      <c r="B9" s="20" t="s">
        <v>443</v>
      </c>
      <c r="C9" s="20" t="s">
        <v>292</v>
      </c>
      <c r="D9" s="22" t="s">
        <v>444</v>
      </c>
      <c r="E9" s="23">
        <v>2430</v>
      </c>
      <c r="F9" s="23"/>
      <c r="G9" s="23"/>
    </row>
    <row r="10" ht="18.75" customHeight="1" spans="1:7">
      <c r="A10" s="24"/>
      <c r="B10" s="20" t="s">
        <v>443</v>
      </c>
      <c r="C10" s="20" t="s">
        <v>296</v>
      </c>
      <c r="D10" s="22" t="s">
        <v>444</v>
      </c>
      <c r="E10" s="23">
        <v>111172.5</v>
      </c>
      <c r="F10" s="23"/>
      <c r="G10" s="23"/>
    </row>
    <row r="11" ht="18.75" customHeight="1" spans="1:7">
      <c r="A11" s="24"/>
      <c r="B11" s="20" t="s">
        <v>443</v>
      </c>
      <c r="C11" s="20" t="s">
        <v>288</v>
      </c>
      <c r="D11" s="22" t="s">
        <v>444</v>
      </c>
      <c r="E11" s="23">
        <v>14622</v>
      </c>
      <c r="F11" s="23"/>
      <c r="G11" s="23"/>
    </row>
    <row r="12" ht="18.75" customHeight="1" spans="1:7">
      <c r="A12" s="22" t="s">
        <v>56</v>
      </c>
      <c r="B12" s="25"/>
      <c r="C12" s="25"/>
      <c r="D12" s="25"/>
      <c r="E12" s="23">
        <v>128224.5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俸玉英</cp:lastModifiedBy>
  <dcterms:created xsi:type="dcterms:W3CDTF">2025-03-13T13:08:53Z</dcterms:created>
  <dcterms:modified xsi:type="dcterms:W3CDTF">2025-03-13T15:27:26Z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BD99BAA4A8E14F4090FB517434743439_13</vt:lpwstr>
  </property>
  <property fmtid="{D5CDD505-2E9C-101B-9397-08002B2CF9AE}" pid="3" name="KSOProductBuildVer">
    <vt:lpwstr>2052-12.1.0.20305</vt:lpwstr>
  </property>
</Properties>
</file>