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中央和省、市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<sst xmlns="http://schemas.openxmlformats.org/spreadsheetml/2006/main" count="2178" uniqueCount="592">
  <si>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</si>
  <si>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</si>
  <si>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</si>
  <si>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</si>
  <si>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</si>
  <si>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</si>
  <si>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</si>
  <si>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</si>
  <si>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</si>
  <si>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</si>
  <si>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</si>
  <si>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</si>
  <si>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</si>
  <si>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</si>
  <si>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</si>
  <si>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</si>
  <si>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</si>
  <si>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</si>
  <si>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</si>
  <si>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</si>
  <si>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</si>
  <si>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</si>
  <si>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</si>
  <si>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</si>
  <si>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</si>
  <si>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</si>
  <si>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</si>
  <si>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</si>
  <si>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</si>
  <si>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</si>
  <si>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</si>
  <si>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</si>
  <si>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</si>
  <si>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</si>
  <si>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</si>
  <si>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</si>
  <si>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</si>
  <si>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</si>
  <si>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</si>
  <si>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</si>
  <si>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</si>
  <si>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</si>
  <si>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</si>
  <si>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</si>
  <si>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</si>
  <si>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</si>
  <si>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</si>
  <si>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</si>
  <si>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</si>
  <si>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</si>
  <si>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</si>
  <si>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</si>
  <si>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</si>
  <si>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</si>
  <si>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</si>
  <si>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</si>
  <si>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</si>
  <si>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</si>
  <si>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</si>
  <si>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</si>
  <si>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</si>
  <si>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</si>
  <si>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</si>
  <si>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</si>
  <si>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</si>
  <si>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</si>
  <si>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</si>
  <si>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</si>
  <si>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</si>
  <si>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</si>
  <si>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105009</t>
  </si>
  <si>
    <t>双江拉祜族佤族布朗族傣族自治县勐勐镇中心校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</si>
  <si>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</si>
  <si>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</si>
  <si>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</si>
  <si>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</si>
  <si>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</si>
  <si>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</si>
  <si>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</si>
  <si>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</si>
  <si>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</si>
  <si>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</si>
  <si>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</si>
  <si>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</si>
  <si>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</si>
  <si>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</si>
  <si>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</si>
  <si>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</si>
  <si>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</si>
  <si>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</si>
  <si>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</si>
  <si>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</si>
  <si>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</si>
  <si>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</si>
  <si>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</si>
  <si>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</si>
  <si>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</si>
  <si>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</si>
  <si>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</si>
  <si>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</si>
  <si>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</si>
  <si>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</si>
  <si>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</si>
  <si>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</si>
  <si>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</si>
  <si>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</si>
  <si>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</si>
  <si>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</si>
  <si>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</si>
  <si>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</si>
  <si>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</si>
  <si>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</si>
  <si>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</si>
  <si>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</si>
  <si>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</si>
  <si>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</si>
  <si>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</si>
  <si>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</si>
  <si>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</si>
  <si>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</si>
  <si>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</si>
  <si>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</si>
  <si>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</si>
  <si>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</si>
  <si>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</si>
  <si>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</si>
  <si>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</si>
  <si>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</si>
  <si>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</si>
  <si>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</si>
  <si>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2296004</t>
  </si>
  <si>
    <t>用于教育事业的彩票公益金支出</t>
  </si>
  <si>
    <t>2296099</t>
  </si>
  <si>
    <t>用于其他社会公益事业的彩票公益金支出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</si>
  <si>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</si>
  <si>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</si>
  <si>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</si>
  <si>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</si>
  <si>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</si>
  <si>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</si>
  <si>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</si>
  <si>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</si>
  <si>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</si>
  <si>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</si>
  <si>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</si>
  <si>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</si>
  <si>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</si>
  <si>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</si>
  <si>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</si>
  <si>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</si>
  <si>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</si>
  <si>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</si>
  <si>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</si>
  <si>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</si>
  <si>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</si>
  <si>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</si>
  <si>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</si>
  <si>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</si>
  <si>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</si>
  <si>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</si>
  <si>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</si>
  <si>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</si>
  <si>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</si>
  <si>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</si>
  <si>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</si>
  <si>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</si>
  <si>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</si>
  <si>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</si>
  <si>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</si>
  <si>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</si>
  <si>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</si>
  <si>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</si>
  <si>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</si>
  <si>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</si>
  <si>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</si>
  <si>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</si>
  <si>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</si>
  <si>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</si>
  <si>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</si>
  <si>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</si>
  <si>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</si>
  <si>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</si>
  <si>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</si>
  <si>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</si>
  <si>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</si>
  <si>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</si>
  <si>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</si>
  <si>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</si>
  <si>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</si>
  <si>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</si>
  <si>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</si>
  <si>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</si>
  <si>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</si>
  <si>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</si>
  <si>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</si>
  <si>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说明：双江拉祜族佤族布朗族傣族自治县勐勐镇中心校2025年无“三公”经费支出预算，故此表为空表。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</si>
  <si>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</si>
  <si>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</si>
  <si>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</si>
  <si>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</si>
  <si>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</si>
  <si>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</si>
  <si>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</si>
  <si>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</si>
  <si>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</si>
  <si>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</si>
  <si>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</si>
  <si>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</si>
  <si>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</si>
  <si>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</si>
  <si>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</si>
  <si>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</si>
  <si>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</si>
  <si>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</si>
  <si>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530925210000000003318</t>
  </si>
  <si>
    <t>事业人员工资支出</t>
  </si>
  <si>
    <t>30101</t>
  </si>
  <si>
    <t>基本工资</t>
  </si>
  <si>
    <t>30102</t>
  </si>
  <si>
    <t>津贴补贴</t>
  </si>
  <si>
    <t>530925231100001445990</t>
  </si>
  <si>
    <t>集中连片地区乡村教师生活补助</t>
  </si>
  <si>
    <t>30107</t>
  </si>
  <si>
    <t>绩效工资</t>
  </si>
  <si>
    <t>530925231100001445976</t>
  </si>
  <si>
    <t>绩效工资（2017年提高标准部分）</t>
  </si>
  <si>
    <t>530925210000000003319</t>
  </si>
  <si>
    <t>社会保障缴费</t>
  </si>
  <si>
    <t>30108</t>
  </si>
  <si>
    <t>机关事业单位基本养老保险缴费</t>
  </si>
  <si>
    <t>2080506</t>
  </si>
  <si>
    <t>机关事业单位职业年金缴费支出</t>
  </si>
  <si>
    <t>30109</t>
  </si>
  <si>
    <t>职业年金缴费</t>
  </si>
  <si>
    <t>30110</t>
  </si>
  <si>
    <t>职工基本医疗保险缴费</t>
  </si>
  <si>
    <t>2101101</t>
  </si>
  <si>
    <t>行政单位医疗</t>
  </si>
  <si>
    <t>30111</t>
  </si>
  <si>
    <t>公务员医疗补助缴费</t>
  </si>
  <si>
    <t>30112</t>
  </si>
  <si>
    <t>其他社会保障缴费</t>
  </si>
  <si>
    <t>530925210000000003320</t>
  </si>
  <si>
    <t>30113</t>
  </si>
  <si>
    <t>530925231100001445977</t>
  </si>
  <si>
    <t>编制外长聘人员支出</t>
  </si>
  <si>
    <t>30199</t>
  </si>
  <si>
    <t>其他工资福利支出</t>
  </si>
  <si>
    <t>530925231100001154404</t>
  </si>
  <si>
    <t>退休人员公用经费</t>
  </si>
  <si>
    <t>30299</t>
  </si>
  <si>
    <t>其他商品和服务支出</t>
  </si>
  <si>
    <t>530925231100001445978</t>
  </si>
  <si>
    <t>生均公用经费</t>
  </si>
  <si>
    <t>30201</t>
  </si>
  <si>
    <t>办公费</t>
  </si>
  <si>
    <t>530925231100001445993</t>
  </si>
  <si>
    <t>学前教育生均公用经费</t>
  </si>
  <si>
    <t>530925231100001154417</t>
  </si>
  <si>
    <t>工会经费</t>
  </si>
  <si>
    <t>30228</t>
  </si>
  <si>
    <t>530925231100001445992</t>
  </si>
  <si>
    <t>其他退休费</t>
  </si>
  <si>
    <t>30302</t>
  </si>
  <si>
    <t>退休费</t>
  </si>
  <si>
    <t>530925210000000003321</t>
  </si>
  <si>
    <t>机关事业单位职工遗属生活补助</t>
  </si>
  <si>
    <t>30305</t>
  </si>
  <si>
    <t>生活补助</t>
  </si>
  <si>
    <t>530925241100002820747</t>
  </si>
  <si>
    <t>抚恤金和安葬资金</t>
  </si>
  <si>
    <t>30304</t>
  </si>
  <si>
    <t>抚恤金</t>
  </si>
  <si>
    <t>预算05-1表</t>
  </si>
  <si>
    <t>项目分类</t>
  </si>
  <si>
    <t>项目单位</t>
  </si>
  <si>
    <t>经济科目编码</t>
  </si>
  <si>
    <t>经济科目名称</t>
  </si>
  <si>
    <t>本年拨款</t>
  </si>
  <si>
    <t>其中：本次下达</t>
  </si>
  <si>
    <t>100人以下校点补充公用经费</t>
  </si>
  <si>
    <t>民生类</t>
  </si>
  <si>
    <t>530925241100002239377</t>
  </si>
  <si>
    <t>2021至2023年专项整改（公办幼儿园生均公用经费）（县级配套）资金</t>
  </si>
  <si>
    <t>事业发展类</t>
  </si>
  <si>
    <t>530925241100002942319</t>
  </si>
  <si>
    <t>2021至2023年专项整改（特殊教育公用经费）上级专款资金</t>
  </si>
  <si>
    <t>530925241100002942317</t>
  </si>
  <si>
    <t>2021至2023年专项整改（幼儿园保教费）资金</t>
  </si>
  <si>
    <t>530925241100002942320</t>
  </si>
  <si>
    <t>2024年不足100人校点公用经费第二批省级直达资金</t>
  </si>
  <si>
    <t>530925241100003143768</t>
  </si>
  <si>
    <t>2024年国家通用语言文字普及提升项目专项资金</t>
  </si>
  <si>
    <t>530925241100003133851</t>
  </si>
  <si>
    <t>2024年较少民族学生补助第二批中央直达资金</t>
  </si>
  <si>
    <t>530925241100003143778</t>
  </si>
  <si>
    <t>30308</t>
  </si>
  <si>
    <t>助学金</t>
  </si>
  <si>
    <t>2024年特殊教育公用经费第二批省级直达资金</t>
  </si>
  <si>
    <t>530925241100003143766</t>
  </si>
  <si>
    <t>2024年学前幼儿资助省级资金</t>
  </si>
  <si>
    <t>530925241100003120307</t>
  </si>
  <si>
    <t>2024年学前幼儿资助中央资金</t>
  </si>
  <si>
    <t>530925241100003120317</t>
  </si>
  <si>
    <t>2024年义务教育公用经费第二批省级直达资金</t>
  </si>
  <si>
    <t>530925241100003143765</t>
  </si>
  <si>
    <t>2024年义务教育困难学生生活补助第二批省级直达资金</t>
  </si>
  <si>
    <t>530925241100003143769</t>
  </si>
  <si>
    <t>2024年义务教育学生营养改善计划第二批中央直达资金</t>
  </si>
  <si>
    <t>530925241100003143792</t>
  </si>
  <si>
    <t>（非财政项目）自有资金（学生伙食费）专项经费</t>
  </si>
  <si>
    <t>530925241100003181820</t>
  </si>
  <si>
    <t>30399</t>
  </si>
  <si>
    <t>其他对个人和家庭的补助</t>
  </si>
  <si>
    <t>（非财政项目）自有资金收入专项经费</t>
  </si>
  <si>
    <t>530925231100002076477</t>
  </si>
  <si>
    <t>30213</t>
  </si>
  <si>
    <t>维修（护）费</t>
  </si>
  <si>
    <t>（临财教发〔2023〕55号）2023年中央专项彩票公益基金（贺六完小）经费</t>
  </si>
  <si>
    <t>530925251100004099824</t>
  </si>
  <si>
    <t>（临财教发【2022】63号）2022年中央专项彩票公益金支持乡村学校少年宫项目专项资金</t>
  </si>
  <si>
    <t>530925251100004100046</t>
  </si>
  <si>
    <t>彩票公益金勐勐镇大荒田完小少年宫项目</t>
  </si>
  <si>
    <t>530925241100003028906</t>
  </si>
  <si>
    <t>国家通用语言文字普及村达标培训经费</t>
  </si>
  <si>
    <t>530925241100002879461</t>
  </si>
  <si>
    <t>临财综发〔2022〕16号2022年省级专项彩票公益金乡村学校少年宫运转资金</t>
  </si>
  <si>
    <t>530925251100004098812</t>
  </si>
  <si>
    <t>特岗教师补发工资资金</t>
  </si>
  <si>
    <t>530925251100003762266</t>
  </si>
  <si>
    <t>特殊教育经费保障经费</t>
  </si>
  <si>
    <t>530925241100002239403</t>
  </si>
  <si>
    <t>学前教育办公运转经费</t>
  </si>
  <si>
    <t>530925241100002239589</t>
  </si>
  <si>
    <t>30202</t>
  </si>
  <si>
    <t>印刷费</t>
  </si>
  <si>
    <t>30205</t>
  </si>
  <si>
    <t>水费</t>
  </si>
  <si>
    <t>30206</t>
  </si>
  <si>
    <t>电费</t>
  </si>
  <si>
    <t>30207</t>
  </si>
  <si>
    <t>邮电费</t>
  </si>
  <si>
    <t>学前教育营养膳食补助经费</t>
  </si>
  <si>
    <t>530925241100002239469</t>
  </si>
  <si>
    <t>学前教育幼儿资助经费</t>
  </si>
  <si>
    <t>530925241100002239793</t>
  </si>
  <si>
    <t>学前教育助学经费</t>
  </si>
  <si>
    <t>530925241100003306672</t>
  </si>
  <si>
    <t>义务教育公用经费</t>
  </si>
  <si>
    <t>530925241100002879439</t>
  </si>
  <si>
    <t>义务教育家庭经济困难学生生活补助经费</t>
  </si>
  <si>
    <t>530925241100002239110</t>
  </si>
  <si>
    <t>中央专项彩票公益金支持乡村学校少年宫项目</t>
  </si>
  <si>
    <t>530925241100003012270</t>
  </si>
  <si>
    <t>勐勐镇大荒田完小乡村少年宫运转补助</t>
  </si>
  <si>
    <t>530925241100003364764</t>
  </si>
  <si>
    <t>预算05-2表</t>
  </si>
  <si>
    <t>单位名称、项目名称</t>
  </si>
  <si>
    <t>项目年度绩效目标</t>
  </si>
  <si>
    <t>一级指标</t>
  </si>
  <si>
    <t>二级指标</t>
  </si>
  <si>
    <t>三级指标</t>
  </si>
  <si>
    <t>指标性质</t>
  </si>
  <si>
    <t>指标值</t>
  </si>
  <si>
    <t>度量单位</t>
  </si>
  <si>
    <t>指标属性</t>
  </si>
  <si>
    <t>指标内容</t>
  </si>
  <si>
    <t>目标1：经费用于日常办公、教学设施维护、教学物资采购、学生活动等方面的开支，改善学校办公、办学条件，保障幼儿园教育教学工作正常运行。
目标2：创建和谐的教育环境，提高保教保育质量，保障幼儿健康成长，提高学前教育幼儿入园率，促进教育公平，全面提升学前教育的整体水平。
目标3：提升幼儿教师专业水平和幼儿园管理水平，办好人民满意的教育。</t>
  </si>
  <si>
    <t>产出指标</t>
  </si>
  <si>
    <t>数量指标</t>
  </si>
  <si>
    <t>获补对象数</t>
  </si>
  <si>
    <t>=</t>
  </si>
  <si>
    <t>976</t>
  </si>
  <si>
    <t>人(人次、家)</t>
  </si>
  <si>
    <t>定量指标</t>
  </si>
  <si>
    <t>反映获补助学生人数。</t>
  </si>
  <si>
    <t>质量指标</t>
  </si>
  <si>
    <t>获补对象准确率</t>
  </si>
  <si>
    <t>100</t>
  </si>
  <si>
    <t>%</t>
  </si>
  <si>
    <t>反映获补助对象认定的准确性情况。
获补对象准确率=抽检符合标准的补助对象数/抽检实际补助对象数*100%</t>
  </si>
  <si>
    <t>时效指标</t>
  </si>
  <si>
    <t>资金到位率</t>
  </si>
  <si>
    <t>90</t>
  </si>
  <si>
    <t>反映资金到位情况。
资金到位率=在时限内到位资金/应到位资金*100%</t>
  </si>
  <si>
    <t>效益指标</t>
  </si>
  <si>
    <t>经济效益</t>
  </si>
  <si>
    <t>带动社会经济发展</t>
  </si>
  <si>
    <t>有效带动</t>
  </si>
  <si>
    <t>定性指标</t>
  </si>
  <si>
    <t>反映经费带动社会经济发展的情况。</t>
  </si>
  <si>
    <t>社会效益</t>
  </si>
  <si>
    <t>幼儿学习、生活状况改善</t>
  </si>
  <si>
    <t>有所改善</t>
  </si>
  <si>
    <t>反映经费促进幼儿学习、生活状况改善的情况。</t>
  </si>
  <si>
    <t>办学条件改善</t>
  </si>
  <si>
    <t>反映经费促进学校办学条件状况改善的情况。</t>
  </si>
  <si>
    <t>幼儿入园率提升</t>
  </si>
  <si>
    <t>有所提升</t>
  </si>
  <si>
    <t>反映幼儿园入园率提升的情况。</t>
  </si>
  <si>
    <t>满意度指标</t>
  </si>
  <si>
    <t>服务对象满意度</t>
  </si>
  <si>
    <t>学生满意度</t>
  </si>
  <si>
    <t>&gt;=</t>
  </si>
  <si>
    <t>反映受益对象的满意程度。</t>
  </si>
  <si>
    <t>家长满意度</t>
  </si>
  <si>
    <t>反映家长的满意程度。</t>
  </si>
  <si>
    <t>教职工满意度</t>
  </si>
  <si>
    <t>反映教职工的满意程度。</t>
  </si>
  <si>
    <t>保障学前教育办公运转及校舍维修维护等一切经费开支。</t>
  </si>
  <si>
    <t>670</t>
  </si>
  <si>
    <t>反映获补助人员、企业的数量情况，也适用补贴、资助等形式的补助。</t>
  </si>
  <si>
    <t>获补覆盖率</t>
  </si>
  <si>
    <t>获补覆盖率=实际获得补助人数（企业数）/申请符合标准人数（企业数）*100%</t>
  </si>
  <si>
    <t>政策知晓率</t>
  </si>
  <si>
    <t>反映补助政策的宣传效果情况。
政策知晓率=调查中补助政策知晓人数/调查总人数*100%</t>
  </si>
  <si>
    <t>生活状况改善</t>
  </si>
  <si>
    <t>反映补助促进受助对象生活状况改善的情况。</t>
  </si>
  <si>
    <t>受益对象满意度</t>
  </si>
  <si>
    <t>反映获补助受益对象的满意程度。</t>
  </si>
  <si>
    <t>特殊教育公用经费补助资金保障了学校的正常运转。提高特殊教育公用经费补助政策知晓度率，实现了适龄残疾儿童接受义务教育全覆盖。</t>
  </si>
  <si>
    <t>20</t>
  </si>
  <si>
    <t>发放及时率</t>
  </si>
  <si>
    <t>反映发放单位及时发放补助资金的情况。
发放及时率=在时限内发放资金/应发放资金*100%</t>
  </si>
  <si>
    <t>反映补助家长满意度</t>
  </si>
  <si>
    <t>为认真贯彻落实好中央减税降费和重点民生政策，各县（市）要按照相关资金管理办法要求，切实加强中央补助资金管理使用，确保重点民生等政策落实到位。为巩固城乡义务教育经费保障机制，对城乡义务教育困难学生提供生活补助，帮助家庭经济困难学生顺利就学，提升义务教育巩固率。</t>
  </si>
  <si>
    <t>小学寄宿制补助人次</t>
  </si>
  <si>
    <t>1668</t>
  </si>
  <si>
    <t>人次</t>
  </si>
  <si>
    <t>反映受补助学生人数</t>
  </si>
  <si>
    <t>资金当年下达率</t>
  </si>
  <si>
    <t>2024年12月底前</t>
  </si>
  <si>
    <t>反映资金下达率</t>
  </si>
  <si>
    <t>家庭经济困难学生认定工作完成时限</t>
  </si>
  <si>
    <t>年-月-日</t>
  </si>
  <si>
    <t>反映家庭经济困难学生认定完成事项</t>
  </si>
  <si>
    <t>成本指标</t>
  </si>
  <si>
    <t>经济成本指标</t>
  </si>
  <si>
    <t>小学寄宿制人均补助标准（元/生·年）</t>
  </si>
  <si>
    <t>人/年</t>
  </si>
  <si>
    <t>反映经济成本情况</t>
  </si>
  <si>
    <t>改善学生生活条件</t>
  </si>
  <si>
    <t>明显</t>
  </si>
  <si>
    <t>反映改善教育事业高质量发展情况</t>
  </si>
  <si>
    <t>可持续影响</t>
  </si>
  <si>
    <t>促进教育事业高质量发展</t>
  </si>
  <si>
    <t>长期</t>
  </si>
  <si>
    <t>反映促进教育事业高质量发展</t>
  </si>
  <si>
    <t>95%</t>
  </si>
  <si>
    <t>反映受补助学生满意度</t>
  </si>
  <si>
    <t>1、完成新建0所目标，支持63所已建乡村学校少年宫运转；2、各项目学校制定乡村学校少年宫规章制度；3、招募校外辅导员，加强辅导员队伍建设，4、修缮活动室，购买活动器材，营造优育校园文化环境；5、年底前建成投入使用，开展丰富多彩的活动。</t>
  </si>
  <si>
    <t>1、项目收益未成年人数</t>
  </si>
  <si>
    <t>679</t>
  </si>
  <si>
    <t>人</t>
  </si>
  <si>
    <t>1、中央文明办要求；2、《中央专项彩票公益金支持乡村学校少年宫项目管理办法》；3、《云南省乡村学校少年宫建设实施办法》</t>
  </si>
  <si>
    <t>2、项目学校平均设置活动项目数</t>
  </si>
  <si>
    <t>12</t>
  </si>
  <si>
    <t>个</t>
  </si>
  <si>
    <t>3、项目学校平均招募校内外辅导员数</t>
  </si>
  <si>
    <t>16</t>
  </si>
  <si>
    <t>1、活动室修缮验收通过率</t>
  </si>
  <si>
    <t>95</t>
  </si>
  <si>
    <t>2、活动器材质量使用合格率</t>
  </si>
  <si>
    <t>3、学生参与度</t>
  </si>
  <si>
    <t>1、资金下拨时间</t>
  </si>
  <si>
    <t>2022年3月底前</t>
  </si>
  <si>
    <t>年</t>
  </si>
  <si>
    <t xml:space="preserve">2、业务培训完成时间
</t>
  </si>
  <si>
    <t>2022年10月底以前</t>
  </si>
  <si>
    <t>3、项目投入使用时间</t>
  </si>
  <si>
    <t>2022年12月底以前</t>
  </si>
  <si>
    <t>1、培养未成年人健康向上的精神风貌</t>
  </si>
  <si>
    <t>提升</t>
  </si>
  <si>
    <t>2、促进社会各界关心关爱未成年人</t>
  </si>
  <si>
    <t>明显促进</t>
  </si>
  <si>
    <t>3、体现党委政府对农村未成年人的关心关爱</t>
  </si>
  <si>
    <t>充分体现</t>
  </si>
  <si>
    <t>1、提升农村未成年人道德修养和综合素质</t>
  </si>
  <si>
    <t>2、开展德育活动、文体活动，让孩子们快乐成长</t>
  </si>
  <si>
    <t>促进</t>
  </si>
  <si>
    <t>1、学生满意度</t>
  </si>
  <si>
    <t>85</t>
  </si>
  <si>
    <t>2、老师满意度</t>
  </si>
  <si>
    <t>3、家长满意度</t>
  </si>
  <si>
    <t>1支持已建乡村学校少年官运转;
2.各项目学校健全完善、认真执行乡村学校少年宫规章制度;3.招募校内外辅导员，加强辅导员队伍建设;
3.合理使用运转补助资金，确保乡村学校少年官正常开展活动</t>
  </si>
  <si>
    <t>项目受益未成年数</t>
  </si>
  <si>
    <t>'项目受益未成年数</t>
  </si>
  <si>
    <t>项目学校平均设置活动项目数</t>
  </si>
  <si>
    <t>'项目学校平均设置活动项目数</t>
  </si>
  <si>
    <t>培养未成年人健康向上的精神风貌</t>
  </si>
  <si>
    <t>'培养未成年人健康向上的精神风貌</t>
  </si>
  <si>
    <t>'学生满意度</t>
  </si>
  <si>
    <t>（非财项目）自有资金收入专项经费</t>
  </si>
  <si>
    <t>18</t>
  </si>
  <si>
    <t>政策宣传次数</t>
  </si>
  <si>
    <t>次</t>
  </si>
  <si>
    <t>反映补助政策的宣传力度情况。即通过门户网站、报刊、通信、电视、户外广告等对补助政策进行宣传的次数。</t>
  </si>
  <si>
    <t>兑现准确率</t>
  </si>
  <si>
    <t>反映补助准确发放的情况。
补助兑现准确率=补助兑付额/应付额*100%</t>
  </si>
  <si>
    <t>目标1.对家庭经济困难儿童、孤儿和残疾儿童入园给以资助维护教育公平，全面提升学前教育的整体水平。
目标2.落实资助资金，确保资助政策落实到位。
目标3.加大力度宣传学前教育资助政策体系，使这项惠民政策家喻户晓、深入人心。</t>
  </si>
  <si>
    <t>不足100人以下校点补足公用经费是件有利于民生的大好事，是一项关心老百姓、深得民心的好项目。全面落实国家和省州市出台的各项政策措施，加强义务教育各项专项资金的管理，逐步改善办学条件及办学行为，有效地促进义务教育的均衡、健康发展。</t>
  </si>
  <si>
    <t>88</t>
  </si>
  <si>
    <t>支持乡村学校少年宫项目的运转，满足更多乡村未成年人的精神文化需求，提升未成年人综合素质；进一步提升未成年人校外活动保障能力，促进乡村学校少年宫建设管理工作。</t>
  </si>
  <si>
    <t>317</t>
  </si>
  <si>
    <t>反映获补助人数。</t>
  </si>
  <si>
    <t>80</t>
  </si>
  <si>
    <t>学生综合能力有所提升</t>
  </si>
  <si>
    <t>明显提升</t>
  </si>
  <si>
    <t>反映补助促进受助对象综合能力提高的情况。</t>
  </si>
  <si>
    <t>反映补助带动社会经济发展的情况。</t>
  </si>
  <si>
    <t>反映补助促进幼儿学习、生活状况改善的情况。</t>
  </si>
  <si>
    <t>反映补助促进学校办学条件改善的情况。</t>
  </si>
  <si>
    <t>反映补助促进幼儿入园率提升的情况。</t>
  </si>
  <si>
    <t>反映获补助学生的满意程度。</t>
  </si>
  <si>
    <t>反映学校教职工的满意程度。</t>
  </si>
  <si>
    <t>根据教育部等七部门印发的《学生营养改善计划实施办法》《双江自治县农村义务教育阶段及学前教育阶段营养改善计划实施方案》《双江自治县人民政府关于同意营养改善计划学校食堂大宗食材进行集中统一采购的批复》等有关规定，2024年秋季学期起，我县实施营养改善计划的学校食堂收回学校自主经营管理，食堂经营所需的大米、食用油、面粉、肉、蛋、奶等纳入政府采购范围，由县级教育行政主管部门通过联合采购方式统一组织实施。</t>
  </si>
  <si>
    <t>学生人数</t>
  </si>
  <si>
    <t>3326</t>
  </si>
  <si>
    <t>做好本部门人员、公用经费保障，按规定落实干部职工各项待遇，支持部门正常履职。</t>
  </si>
  <si>
    <t>工资福利发放人数</t>
  </si>
  <si>
    <t>8</t>
  </si>
  <si>
    <t>反映部门（单位）实际发放工资人员数量。</t>
  </si>
  <si>
    <t>发放对象准确率</t>
  </si>
  <si>
    <t>部门运转</t>
  </si>
  <si>
    <t>正常运转</t>
  </si>
  <si>
    <t>反映部门（单位）运转情况。</t>
  </si>
  <si>
    <t>反映服务对象的满意程度。</t>
  </si>
  <si>
    <t>1.对义务教育阶段特殊（残疾）学生给予补充特殊教育生均公用经费，改善特殊教育学生学习条件，激励特殊教育学生学习积极性，保障特殊教育学生顺利完成九年义务教育，提高义务教育阶段学生完学率，促进教育公平，全面提升义务教育的整体水平。
2.落实保障资金，减轻特殊教育学生家庭负担，确保惠民政策落实到位。
3.加大力度宣传惠民政策体系，使这项惠民政策家喻户晓、深入人心。</t>
  </si>
  <si>
    <t>31</t>
  </si>
  <si>
    <t>反映特殊教育学生获得补充公用经费人数情况。</t>
  </si>
  <si>
    <t>获补覆盖率=实际获得补助人数/申请符合标准人数*100%</t>
  </si>
  <si>
    <t>反映发放单位及时发放补助资金的情况。
资金到位率=在时限内到位资金/应到位资金*100%</t>
  </si>
  <si>
    <t>带动经济社会发展</t>
  </si>
  <si>
    <t>反映保障资金带动经济社会发展的情况。</t>
  </si>
  <si>
    <t>学习生活状况改善</t>
  </si>
  <si>
    <t>学前教育营养膳食补助经费：善我校学前班学生膳食营养，增强身体素质，促进青少年健康成长，</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</si>
  <si>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</si>
  <si>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</si>
  <si>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</si>
  <si>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</si>
  <si>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</si>
  <si>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</si>
  <si>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</si>
  <si>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</si>
  <si>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</si>
  <si>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</si>
  <si>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</si>
  <si>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</si>
  <si>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</si>
  <si>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</si>
  <si>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打印机</t>
  </si>
  <si>
    <t>A4黑白打印机</t>
  </si>
  <si>
    <t>台</t>
  </si>
  <si>
    <t>复印纸</t>
  </si>
  <si>
    <t>箱</t>
  </si>
  <si>
    <t>档案柜</t>
  </si>
  <si>
    <t>文件柜</t>
  </si>
  <si>
    <t>组</t>
  </si>
  <si>
    <t>预算08表</t>
  </si>
  <si>
    <t>政府购买服务项目</t>
  </si>
  <si>
    <t>政府购买服务目录</t>
  </si>
  <si>
    <t>说明：双江拉祜族佤族布朗族傣族自治县勐勐镇中心校2025年无政府购买服务预算，故此表为空表。</t>
  </si>
  <si>
    <t>预算09-1表</t>
  </si>
  <si>
    <t>单位名称（项目）</t>
  </si>
  <si>
    <t>地区</t>
  </si>
  <si>
    <t>政府性基金</t>
  </si>
  <si>
    <t>-</t>
  </si>
  <si>
    <t>说明：双江拉祜族佤族布朗族傣族自治县勐勐镇中心校2025年无县对下转移支付预算，故此表为空表。</t>
  </si>
  <si>
    <t>预算09-2表</t>
  </si>
  <si>
    <t>说明：双江拉祜族佤族布朗族傣族自治县勐勐镇中心校2025年无县对下转移支付绩效目标考核，故此表为空表。</t>
  </si>
  <si>
    <t>预算10表</t>
  </si>
  <si>
    <t>单位名称：双江拉祜族佤族布朗族傣族自治县勐勐镇中心校</t>
  </si>
  <si>
    <t>资产类别</t>
  </si>
  <si>
    <t>资产分类代码.名称</t>
  </si>
  <si>
    <t>资产名称</t>
  </si>
  <si>
    <t>计量单位</t>
  </si>
  <si>
    <t>财政部门批复数（元）</t>
  </si>
  <si>
    <t>单价</t>
  </si>
  <si>
    <t>金额</t>
  </si>
  <si>
    <t>通用设备</t>
  </si>
  <si>
    <t>A02021001</t>
  </si>
  <si>
    <t>A05010502</t>
  </si>
  <si>
    <t>预算11表</t>
  </si>
  <si>
    <t>2025年中央和省、市转移支付补助项目支出预算表</t>
  </si>
  <si>
    <t>上级补助</t>
  </si>
  <si>
    <t>说明：双江拉祜族佤族布朗族傣族自治县勐勐镇中心校2025年无中央和省、市转移支付补助项目支出预算，故此表为空表。</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</si>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</sst>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3">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1"/>
      <color theme="1"/>
      <name val="宋体"/>
      <charset val="134"/>
      <scheme val="minor"/>
    </font>
    <font>
      <sz val="10"/>
      <name val="宋体"/>
      <charset val="134"/>
    </font>
    <font>
      <sz val="9"/>
      <color theme="1"/>
      <name val="宋体"/>
      <charset val="134"/>
    </font>
    <font>
      <sz val="14"/>
      <name val="宋体"/>
      <charset val="134"/>
    </font>
    <font>
      <sz val="11"/>
      <color indexed="8"/>
      <name val="宋体"/>
      <charset val="134"/>
    </font>
    <font>
      <sz val="12"/>
      <color indexed="8"/>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21"/>
      <color rgb="FF000000"/>
      <name val="宋体"/>
      <charset val="134"/>
    </font>
    <font>
      <sz val="20"/>
      <color rgb="FF000000"/>
      <name val="宋体"/>
      <charset val="134"/>
    </font>
    <font>
      <b/>
      <sz val="10"/>
      <color rgb="FF00000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top"/>
      <protection locked="0"/>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8" fillId="3" borderId="20"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1" applyNumberFormat="0" applyFill="0" applyAlignment="0" applyProtection="0">
      <alignment vertical="center"/>
    </xf>
    <xf numFmtId="0" fontId="39" fillId="0" borderId="21" applyNumberFormat="0" applyFill="0" applyAlignment="0" applyProtection="0">
      <alignment vertical="center"/>
    </xf>
    <xf numFmtId="0" fontId="40" fillId="0" borderId="22" applyNumberFormat="0" applyFill="0" applyAlignment="0" applyProtection="0">
      <alignment vertical="center"/>
    </xf>
    <xf numFmtId="0" fontId="40" fillId="0" borderId="0" applyNumberFormat="0" applyFill="0" applyBorder="0" applyAlignment="0" applyProtection="0">
      <alignment vertical="center"/>
    </xf>
    <xf numFmtId="0" fontId="41" fillId="4" borderId="23" applyNumberFormat="0" applyAlignment="0" applyProtection="0">
      <alignment vertical="center"/>
    </xf>
    <xf numFmtId="0" fontId="42" fillId="5" borderId="24" applyNumberFormat="0" applyAlignment="0" applyProtection="0">
      <alignment vertical="center"/>
    </xf>
    <xf numFmtId="0" fontId="43" fillId="5" borderId="23" applyNumberFormat="0" applyAlignment="0" applyProtection="0">
      <alignment vertical="center"/>
    </xf>
    <xf numFmtId="0" fontId="44" fillId="6" borderId="25" applyNumberFormat="0" applyAlignment="0" applyProtection="0">
      <alignment vertical="center"/>
    </xf>
    <xf numFmtId="0" fontId="45" fillId="0" borderId="26" applyNumberFormat="0" applyFill="0" applyAlignment="0" applyProtection="0">
      <alignment vertical="center"/>
    </xf>
    <xf numFmtId="0" fontId="46" fillId="0" borderId="27"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xf numFmtId="0" fontId="9" fillId="0" borderId="0"/>
    <xf numFmtId="0" fontId="52" fillId="0" borderId="0">
      <alignment vertical="center"/>
    </xf>
  </cellStyleXfs>
  <cellXfs count="252">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8" fillId="0" borderId="0" xfId="0" applyFont="1" applyFill="1" applyBorder="1" applyAlignment="1" applyProtection="1"/>
    <xf numFmtId="0" fontId="9" fillId="0" borderId="0" xfId="57" applyFont="1" applyFill="1" applyBorder="1" applyAlignment="1" applyProtection="1"/>
    <xf numFmtId="0" fontId="8" fillId="0" borderId="0" xfId="0" applyFont="1" applyFill="1" applyBorder="1" applyAlignment="1" applyProtection="1">
      <alignment horizontal="center" vertical="center"/>
    </xf>
    <xf numFmtId="49" fontId="2" fillId="0" borderId="0" xfId="0" applyNumberFormat="1" applyFont="1" applyFill="1" applyBorder="1" applyAlignment="1" applyProtection="1"/>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xf>
    <xf numFmtId="0" fontId="6" fillId="0" borderId="0" xfId="0" applyFont="1" applyFill="1" applyBorder="1" applyAlignment="1" applyProtection="1"/>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5"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5" fillId="0" borderId="7"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protection locked="0"/>
    </xf>
    <xf numFmtId="176" fontId="10" fillId="0" borderId="7" xfId="0" applyNumberFormat="1" applyFont="1" applyFill="1" applyBorder="1" applyAlignment="1" applyProtection="1">
      <alignment horizontal="right" vertical="center"/>
    </xf>
    <xf numFmtId="0" fontId="2"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0" fontId="11" fillId="0" borderId="0" xfId="57" applyFont="1" applyFill="1" applyAlignment="1" applyProtection="1">
      <alignment horizontal="center" vertical="center" wrapText="1"/>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right"/>
      <protection locked="0"/>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2" fillId="0" borderId="7" xfId="0" applyFont="1" applyFill="1" applyBorder="1" applyAlignment="1" applyProtection="1">
      <alignment horizontal="center" vertical="center"/>
      <protection locked="0"/>
    </xf>
    <xf numFmtId="0" fontId="9" fillId="0" borderId="0" xfId="58" applyFill="1" applyAlignment="1">
      <alignment vertical="center"/>
    </xf>
    <xf numFmtId="0" fontId="7" fillId="0" borderId="0" xfId="57" applyFont="1" applyFill="1" applyBorder="1" applyAlignment="1" applyProtection="1">
      <alignment vertical="top"/>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12" fillId="0" borderId="0" xfId="58" applyNumberFormat="1" applyFont="1" applyFill="1" applyBorder="1" applyAlignment="1" applyProtection="1">
      <alignment horizontal="left" vertical="center"/>
    </xf>
    <xf numFmtId="0" fontId="13" fillId="0" borderId="8" xfId="59" applyFont="1" applyFill="1" applyBorder="1" applyAlignment="1">
      <alignment horizontal="center" vertical="center" wrapText="1"/>
    </xf>
    <xf numFmtId="0" fontId="13" fillId="0" borderId="9" xfId="59" applyFont="1" applyFill="1" applyBorder="1" applyAlignment="1">
      <alignment horizontal="center" vertical="center" wrapText="1"/>
    </xf>
    <xf numFmtId="0" fontId="13" fillId="0" borderId="10" xfId="59" applyFont="1" applyFill="1" applyBorder="1" applyAlignment="1">
      <alignment horizontal="center" vertical="center" wrapText="1"/>
    </xf>
    <xf numFmtId="0" fontId="13" fillId="0" borderId="11" xfId="59" applyFont="1" applyFill="1" applyBorder="1" applyAlignment="1">
      <alignment horizontal="center" vertical="center" wrapText="1"/>
    </xf>
    <xf numFmtId="0" fontId="13" fillId="0" borderId="12" xfId="59" applyFont="1" applyFill="1" applyBorder="1" applyAlignment="1">
      <alignment horizontal="center" vertical="center" wrapText="1"/>
    </xf>
    <xf numFmtId="0" fontId="8" fillId="0" borderId="13" xfId="0" applyFont="1" applyFill="1" applyBorder="1" applyAlignment="1" applyProtection="1">
      <alignment horizontal="center" vertical="center" wrapText="1"/>
    </xf>
    <xf numFmtId="0" fontId="13" fillId="0" borderId="13" xfId="59" applyFont="1" applyFill="1" applyBorder="1" applyAlignment="1">
      <alignment horizontal="center" vertical="center" wrapText="1"/>
    </xf>
    <xf numFmtId="0" fontId="5" fillId="0" borderId="6" xfId="57" applyFont="1" applyFill="1" applyBorder="1" applyAlignment="1" applyProtection="1">
      <alignment horizontal="left" vertical="center" wrapText="1"/>
    </xf>
    <xf numFmtId="0" fontId="7" fillId="0" borderId="14" xfId="57" applyFont="1" applyFill="1" applyBorder="1" applyAlignment="1" applyProtection="1">
      <alignment horizontal="left" vertical="center" wrapText="1"/>
    </xf>
    <xf numFmtId="0" fontId="5" fillId="0" borderId="13" xfId="0" applyFont="1" applyBorder="1" applyAlignment="1" applyProtection="1">
      <alignment horizontal="center" vertical="center" wrapText="1"/>
    </xf>
    <xf numFmtId="176" fontId="7" fillId="0" borderId="13" xfId="0" applyNumberFormat="1" applyFont="1" applyBorder="1" applyAlignment="1">
      <alignment horizontal="center" vertical="center"/>
      <protection locked="0"/>
    </xf>
    <xf numFmtId="0" fontId="5" fillId="0" borderId="13" xfId="0" applyFont="1" applyBorder="1" applyAlignment="1" applyProtection="1">
      <alignment horizontal="center" vertical="center"/>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5" fillId="0" borderId="7" xfId="0" applyFont="1" applyBorder="1" applyAlignment="1" applyProtection="1">
      <alignment vertical="center" wrapText="1"/>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11" fillId="0" borderId="0" xfId="57" applyFont="1" applyFill="1" applyBorder="1" applyAlignment="1" applyProtection="1">
      <alignment horizontal="left" vertical="center" wrapText="1"/>
    </xf>
    <xf numFmtId="0" fontId="5" fillId="0" borderId="0" xfId="0" applyFont="1" applyAlignment="1">
      <alignment horizontal="right" vertical="center"/>
      <protection locked="0"/>
    </xf>
    <xf numFmtId="0" fontId="2" fillId="0" borderId="0" xfId="0" applyFont="1" applyAlignment="1" applyProtection="1"/>
    <xf numFmtId="0" fontId="2" fillId="0" borderId="0" xfId="0" applyFont="1" applyAlignment="1" applyProtection="1">
      <alignment horizontal="right" vertical="center"/>
    </xf>
    <xf numFmtId="0" fontId="14"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1" xfId="0" applyFont="1" applyBorder="1" applyAlignment="1" applyProtection="1">
      <alignment horizontal="center" vertical="center"/>
    </xf>
    <xf numFmtId="0" fontId="6" fillId="0" borderId="3" xfId="0" applyFont="1" applyBorder="1" applyAlignment="1">
      <alignment horizontal="center" vertical="center"/>
      <protection locked="0"/>
    </xf>
    <xf numFmtId="0" fontId="6" fillId="0" borderId="6"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15"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16" xfId="0" applyFont="1" applyBorder="1" applyAlignment="1" applyProtection="1">
      <alignment horizontal="center" vertical="center" wrapText="1"/>
    </xf>
    <xf numFmtId="0" fontId="6" fillId="0" borderId="16"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3" xfId="0" applyFont="1" applyBorder="1" applyAlignment="1">
      <alignment horizontal="center" vertical="center" wrapText="1"/>
      <protection locked="0"/>
    </xf>
    <xf numFmtId="0" fontId="6" fillId="0" borderId="17" xfId="0" applyFont="1" applyBorder="1" applyAlignment="1" applyProtection="1">
      <alignment horizontal="center" vertical="center" wrapText="1"/>
    </xf>
    <xf numFmtId="0" fontId="6" fillId="0" borderId="17" xfId="0" applyFont="1" applyBorder="1" applyAlignment="1">
      <alignment horizontal="center" vertical="center" wrapText="1"/>
      <protection locked="0"/>
    </xf>
    <xf numFmtId="0" fontId="6" fillId="0" borderId="14" xfId="0" applyFont="1" applyBorder="1" applyAlignment="1" applyProtection="1">
      <alignment horizontal="center" vertical="center" wrapText="1"/>
    </xf>
    <xf numFmtId="0" fontId="6" fillId="0" borderId="14"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4" xfId="0" applyFont="1" applyBorder="1" applyAlignment="1" applyProtection="1">
      <alignment horizontal="left" vertical="center" wrapText="1"/>
    </xf>
    <xf numFmtId="0" fontId="5" fillId="0" borderId="14" xfId="0" applyFont="1" applyBorder="1" applyAlignment="1">
      <alignment horizontal="left" vertical="center" wrapText="1"/>
      <protection locked="0"/>
    </xf>
    <xf numFmtId="0" fontId="5" fillId="0" borderId="18" xfId="0" applyFont="1" applyBorder="1" applyAlignment="1" applyProtection="1">
      <alignment horizontal="center" vertical="center"/>
    </xf>
    <xf numFmtId="0" fontId="5" fillId="0" borderId="19" xfId="0" applyFont="1" applyBorder="1" applyAlignment="1" applyProtection="1">
      <alignment horizontal="left" vertical="center"/>
    </xf>
    <xf numFmtId="0" fontId="5" fillId="0" borderId="19"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4"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19" xfId="0" applyFont="1" applyBorder="1" applyAlignment="1">
      <alignment horizontal="center" vertical="center"/>
      <protection locked="0"/>
    </xf>
    <xf numFmtId="0" fontId="6" fillId="0" borderId="19"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5" fillId="0" borderId="0" xfId="0" applyFont="1" applyAlignment="1" applyProtection="1">
      <alignment horizontal="left" vertical="center"/>
    </xf>
    <xf numFmtId="0" fontId="6" fillId="0" borderId="0" xfId="0" applyFont="1" applyAlignment="1" applyProtection="1"/>
    <xf numFmtId="0" fontId="6" fillId="0" borderId="14" xfId="0" applyFont="1" applyBorder="1" applyAlignment="1" applyProtection="1">
      <alignment horizontal="center" vertical="center"/>
    </xf>
    <xf numFmtId="0" fontId="6" fillId="0" borderId="14" xfId="0" applyFont="1" applyBorder="1" applyAlignment="1">
      <alignment horizontal="center" vertical="center"/>
      <protection locked="0"/>
    </xf>
    <xf numFmtId="0" fontId="5" fillId="0" borderId="14"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4" xfId="0" applyNumberFormat="1" applyFont="1" applyBorder="1" applyAlignment="1" applyProtection="1">
      <alignment horizontal="right" vertical="center"/>
    </xf>
    <xf numFmtId="0" fontId="15" fillId="0" borderId="0" xfId="0" applyFont="1" applyAlignment="1">
      <alignment horizontal="right"/>
      <protection locked="0"/>
    </xf>
    <xf numFmtId="49" fontId="15"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6" fillId="0" borderId="0" xfId="0" applyFont="1" applyAlignment="1">
      <alignment horizontal="center" vertical="center" wrapText="1"/>
      <protection locked="0"/>
    </xf>
    <xf numFmtId="0" fontId="16" fillId="0" borderId="0" xfId="0" applyFont="1" applyAlignment="1">
      <alignment horizontal="center" vertical="center"/>
      <protection locked="0"/>
    </xf>
    <xf numFmtId="0" fontId="16"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16" xfId="0" applyNumberFormat="1" applyFont="1" applyBorder="1" applyAlignment="1">
      <alignment horizontal="center" vertical="center" wrapText="1"/>
      <protection locked="0"/>
    </xf>
    <xf numFmtId="0" fontId="6" fillId="0" borderId="16"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4" xfId="0" applyNumberFormat="1" applyFont="1" applyBorder="1" applyAlignment="1">
      <alignment horizontal="center" vertical="center" wrapText="1"/>
      <protection locked="0"/>
    </xf>
    <xf numFmtId="49" fontId="6" fillId="0" borderId="14"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5" fillId="0" borderId="14" xfId="0" applyFont="1" applyBorder="1" applyAlignment="1">
      <alignment horizontal="left" vertical="center" wrapText="1" indent="1"/>
      <protection locked="0"/>
    </xf>
    <xf numFmtId="0" fontId="5" fillId="0" borderId="14" xfId="0" applyFont="1" applyBorder="1" applyAlignment="1">
      <alignment horizontal="left" vertical="center" wrapText="1" indent="2"/>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15"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18"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7" fillId="0" borderId="0" xfId="0" applyFont="1" applyAlignment="1" applyProtection="1">
      <alignment horizontal="center" wrapText="1"/>
    </xf>
    <xf numFmtId="0" fontId="2" fillId="0" borderId="0" xfId="0" applyFont="1" applyAlignment="1" applyProtection="1">
      <alignment horizontal="center" wrapText="1"/>
    </xf>
    <xf numFmtId="0" fontId="18" fillId="0" borderId="6" xfId="0" applyFont="1" applyBorder="1" applyAlignment="1">
      <alignment horizontal="center" vertical="center" wrapText="1"/>
      <protection locked="0"/>
    </xf>
    <xf numFmtId="0" fontId="19" fillId="0" borderId="7" xfId="0" applyFont="1" applyBorder="1" applyAlignment="1">
      <alignment horizontal="center" vertical="center"/>
      <protection locked="0"/>
    </xf>
    <xf numFmtId="0" fontId="20" fillId="0" borderId="7" xfId="0" applyFont="1" applyBorder="1" applyAlignment="1">
      <alignment horizontal="center" vertical="center"/>
      <protection locked="0"/>
    </xf>
    <xf numFmtId="0" fontId="21" fillId="0" borderId="7" xfId="0" applyFont="1" applyBorder="1" applyAlignment="1" applyProtection="1">
      <alignment horizontal="center" vertical="center"/>
    </xf>
    <xf numFmtId="0" fontId="21" fillId="0" borderId="2" xfId="0" applyFont="1" applyBorder="1" applyAlignment="1" applyProtection="1">
      <alignment horizontal="center" vertical="center"/>
    </xf>
    <xf numFmtId="176" fontId="10" fillId="0" borderId="7" xfId="0" applyNumberFormat="1" applyFont="1" applyBorder="1" applyAlignment="1" applyProtection="1">
      <alignment horizontal="right" vertical="center"/>
    </xf>
    <xf numFmtId="176" fontId="10" fillId="0" borderId="7" xfId="0" applyNumberFormat="1" applyFont="1" applyBorder="1" applyAlignment="1" applyProtection="1">
      <alignment horizontal="center" vertical="center"/>
    </xf>
    <xf numFmtId="0" fontId="2" fillId="0" borderId="0" xfId="0" applyFont="1" applyProtection="1">
      <alignment vertical="top"/>
    </xf>
    <xf numFmtId="0" fontId="22" fillId="0" borderId="0" xfId="0" applyFont="1" applyAlignment="1" applyProtection="1">
      <alignment horizontal="center" vertical="center"/>
    </xf>
    <xf numFmtId="0" fontId="2" fillId="0" borderId="0" xfId="0" applyFont="1" applyAlignment="1">
      <alignment horizontal="left" vertical="center"/>
      <protection locked="0"/>
    </xf>
    <xf numFmtId="49" fontId="2" fillId="0" borderId="0" xfId="0" applyNumberFormat="1" applyFont="1" applyAlignment="1" applyProtection="1"/>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3" fillId="0" borderId="0" xfId="0" applyFont="1" applyAlignment="1" applyProtection="1">
      <alignment horizontal="center" vertical="center"/>
    </xf>
    <xf numFmtId="0" fontId="24"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4" xfId="0" applyFont="1" applyBorder="1" applyAlignment="1">
      <alignment horizontal="left" vertical="center"/>
      <protection locked="0"/>
    </xf>
    <xf numFmtId="0" fontId="7" fillId="0" borderId="6" xfId="0" applyFont="1" applyBorder="1" applyAlignment="1">
      <alignment horizontal="left" vertical="center"/>
      <protection locked="0"/>
    </xf>
    <xf numFmtId="0" fontId="9" fillId="0" borderId="6" xfId="0" applyFont="1" applyBorder="1" applyAlignment="1">
      <alignment vertical="center"/>
      <protection locked="0"/>
    </xf>
    <xf numFmtId="0" fontId="25" fillId="0" borderId="6" xfId="0" applyFont="1" applyBorder="1" applyAlignment="1">
      <alignment horizontal="center" vertical="center"/>
      <protection locked="0"/>
    </xf>
    <xf numFmtId="176" fontId="25"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6" fillId="0" borderId="0" xfId="0" applyFont="1" applyAlignment="1" applyProtection="1">
      <alignment vertical="center"/>
    </xf>
    <xf numFmtId="0" fontId="27"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9" fillId="0" borderId="7" xfId="0" applyFont="1" applyBorder="1" applyAlignment="1">
      <alignment horizontal="left" vertical="center" wrapText="1" indent="1"/>
      <protection locked="0"/>
    </xf>
    <xf numFmtId="0" fontId="9"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8" fillId="0" borderId="0" xfId="0" applyFont="1" applyAlignment="1" applyProtection="1"/>
    <xf numFmtId="0" fontId="29"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16"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17"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4"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4"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4" xfId="0" applyFont="1" applyBorder="1" applyAlignment="1" applyProtection="1">
      <alignment vertical="center"/>
    </xf>
    <xf numFmtId="0" fontId="26" fillId="0" borderId="0" xfId="0" applyFont="1" applyProtection="1">
      <alignment vertical="top"/>
    </xf>
    <xf numFmtId="0" fontId="29"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9" xfId="0" applyFont="1" applyBorder="1" applyAlignment="1" applyProtection="1">
      <alignment horizontal="center" vertical="center"/>
    </xf>
    <xf numFmtId="0" fontId="5" fillId="0" borderId="14"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30" fillId="0" borderId="0" xfId="0" applyFont="1" applyAlignment="1" applyProtection="1">
      <alignment horizontal="center" vertical="top"/>
    </xf>
    <xf numFmtId="0" fontId="31"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2" fillId="0" borderId="6" xfId="0" applyFont="1" applyBorder="1" applyAlignment="1" applyProtection="1">
      <alignment horizontal="center" vertical="center"/>
    </xf>
    <xf numFmtId="0" fontId="32"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2" fillId="0" borderId="6" xfId="0" applyFont="1" applyBorder="1" applyAlignment="1">
      <alignment horizontal="center" vertical="center"/>
      <protection locked="0"/>
    </xf>
    <xf numFmtId="0" fontId="9"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常规 5" xfId="58"/>
    <cellStyle name="常规 3 3"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B8" sqref="B8"/>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61" t="s">
        <v>0</v>
      </c>
    </row>
    <row r="2" ht="36" customHeight="1" spans="1:4">
      <c r="A2" s="5" t="str">
        <f>"2025"&amp;"年部门财务收支预算总表部门"</f>
        <v>2025年部门财务收支预算总表部门</v>
      </c>
      <c r="B2" s="245"/>
      <c r="C2" s="245"/>
      <c r="D2" s="245"/>
    </row>
    <row r="3" ht="18.75" customHeight="1" spans="1:4">
      <c r="A3" s="129" t="str">
        <f>"单位名称："&amp;"全部"</f>
        <v>单位名称：全部</v>
      </c>
      <c r="B3" s="246"/>
      <c r="C3" s="246"/>
      <c r="D3" s="61" t="s">
        <v>1</v>
      </c>
    </row>
    <row r="4" ht="18.75" customHeight="1" spans="1:4">
      <c r="A4" s="12" t="s">
        <v>2</v>
      </c>
      <c r="B4" s="14"/>
      <c r="C4" s="12" t="s">
        <v>3</v>
      </c>
      <c r="D4" s="14"/>
    </row>
    <row r="5" ht="18.75" customHeight="1" spans="1:4">
      <c r="A5" s="94" t="s">
        <v>4</v>
      </c>
      <c r="B5" s="94" t="str">
        <f>"2025"&amp;"年预算数"</f>
        <v>2025年预算数</v>
      </c>
      <c r="C5" s="94" t="s">
        <v>5</v>
      </c>
      <c r="D5" s="94" t="str">
        <f>"2025"&amp;"年预算数"</f>
        <v>2025年预算数</v>
      </c>
    </row>
    <row r="6" ht="18.75" customHeight="1" spans="1:4">
      <c r="A6" s="96"/>
      <c r="B6" s="96"/>
      <c r="C6" s="96"/>
      <c r="D6" s="96"/>
    </row>
    <row r="7" ht="18.75" customHeight="1" spans="1:4">
      <c r="A7" s="172" t="s">
        <v>6</v>
      </c>
      <c r="B7" s="23">
        <v>51544945.99</v>
      </c>
      <c r="C7" s="172" t="s">
        <v>7</v>
      </c>
      <c r="D7" s="23"/>
    </row>
    <row r="8" ht="18.75" customHeight="1" spans="1:4">
      <c r="A8" s="172" t="s">
        <v>8</v>
      </c>
      <c r="B8" s="23">
        <v>65000</v>
      </c>
      <c r="C8" s="172" t="s">
        <v>9</v>
      </c>
      <c r="D8" s="23"/>
    </row>
    <row r="9" ht="18.75" customHeight="1" spans="1:4">
      <c r="A9" s="172" t="s">
        <v>10</v>
      </c>
      <c r="B9" s="23"/>
      <c r="C9" s="172" t="s">
        <v>11</v>
      </c>
      <c r="D9" s="23"/>
    </row>
    <row r="10" ht="18.75" customHeight="1" spans="1:4">
      <c r="A10" s="172" t="s">
        <v>12</v>
      </c>
      <c r="B10" s="23"/>
      <c r="C10" s="172" t="s">
        <v>13</v>
      </c>
      <c r="D10" s="23"/>
    </row>
    <row r="11" ht="18.75" customHeight="1" spans="1:4">
      <c r="A11" s="247" t="s">
        <v>14</v>
      </c>
      <c r="B11" s="23">
        <v>5000000</v>
      </c>
      <c r="C11" s="204" t="s">
        <v>15</v>
      </c>
      <c r="D11" s="23">
        <v>43750628.89</v>
      </c>
    </row>
    <row r="12" ht="18.75" customHeight="1" spans="1:4">
      <c r="A12" s="207" t="s">
        <v>16</v>
      </c>
      <c r="B12" s="23"/>
      <c r="C12" s="206" t="s">
        <v>17</v>
      </c>
      <c r="D12" s="23"/>
    </row>
    <row r="13" ht="18.75" customHeight="1" spans="1:4">
      <c r="A13" s="207" t="s">
        <v>18</v>
      </c>
      <c r="B13" s="23"/>
      <c r="C13" s="206" t="s">
        <v>19</v>
      </c>
      <c r="D13" s="23"/>
    </row>
    <row r="14" ht="18.75" customHeight="1" spans="1:4">
      <c r="A14" s="207" t="s">
        <v>20</v>
      </c>
      <c r="B14" s="23"/>
      <c r="C14" s="206" t="s">
        <v>21</v>
      </c>
      <c r="D14" s="23">
        <v>7990581.85</v>
      </c>
    </row>
    <row r="15" ht="18.75" customHeight="1" spans="1:4">
      <c r="A15" s="207" t="s">
        <v>22</v>
      </c>
      <c r="B15" s="23"/>
      <c r="C15" s="206" t="s">
        <v>23</v>
      </c>
      <c r="D15" s="23">
        <v>2289276.35</v>
      </c>
    </row>
    <row r="16" ht="18.75" customHeight="1" spans="1:4">
      <c r="A16" s="207" t="s">
        <v>24</v>
      </c>
      <c r="B16" s="23">
        <v>5000000</v>
      </c>
      <c r="C16" s="207" t="s">
        <v>25</v>
      </c>
      <c r="D16" s="23"/>
    </row>
    <row r="17" ht="18.75" customHeight="1" spans="1:4">
      <c r="A17" s="207" t="s">
        <v>26</v>
      </c>
      <c r="B17" s="23"/>
      <c r="C17" s="207" t="s">
        <v>27</v>
      </c>
      <c r="D17" s="23"/>
    </row>
    <row r="18" ht="18.75" customHeight="1" spans="1:4">
      <c r="A18" s="208" t="s">
        <v>26</v>
      </c>
      <c r="B18" s="23"/>
      <c r="C18" s="206" t="s">
        <v>28</v>
      </c>
      <c r="D18" s="23"/>
    </row>
    <row r="19" ht="18.75" customHeight="1" spans="1:4">
      <c r="A19" s="208" t="s">
        <v>26</v>
      </c>
      <c r="B19" s="23"/>
      <c r="C19" s="206" t="s">
        <v>29</v>
      </c>
      <c r="D19" s="23"/>
    </row>
    <row r="20" ht="18.75" customHeight="1" spans="1:4">
      <c r="A20" s="208" t="s">
        <v>26</v>
      </c>
      <c r="B20" s="23"/>
      <c r="C20" s="206" t="s">
        <v>30</v>
      </c>
      <c r="D20" s="23"/>
    </row>
    <row r="21" ht="18.75" customHeight="1" spans="1:4">
      <c r="A21" s="208" t="s">
        <v>26</v>
      </c>
      <c r="B21" s="23"/>
      <c r="C21" s="206" t="s">
        <v>31</v>
      </c>
      <c r="D21" s="23"/>
    </row>
    <row r="22" ht="18.75" customHeight="1" spans="1:4">
      <c r="A22" s="208" t="s">
        <v>26</v>
      </c>
      <c r="B22" s="23"/>
      <c r="C22" s="206" t="s">
        <v>32</v>
      </c>
      <c r="D22" s="23"/>
    </row>
    <row r="23" ht="18.75" customHeight="1" spans="1:4">
      <c r="A23" s="208" t="s">
        <v>26</v>
      </c>
      <c r="B23" s="23"/>
      <c r="C23" s="206" t="s">
        <v>33</v>
      </c>
      <c r="D23" s="23"/>
    </row>
    <row r="24" ht="18.75" customHeight="1" spans="1:4">
      <c r="A24" s="208" t="s">
        <v>26</v>
      </c>
      <c r="B24" s="23"/>
      <c r="C24" s="206" t="s">
        <v>34</v>
      </c>
      <c r="D24" s="23"/>
    </row>
    <row r="25" ht="18.75" customHeight="1" spans="1:4">
      <c r="A25" s="208" t="s">
        <v>26</v>
      </c>
      <c r="B25" s="23"/>
      <c r="C25" s="206" t="s">
        <v>35</v>
      </c>
      <c r="D25" s="23">
        <v>3277460.3</v>
      </c>
    </row>
    <row r="26" ht="18.75" customHeight="1" spans="1:4">
      <c r="A26" s="208" t="s">
        <v>26</v>
      </c>
      <c r="B26" s="23"/>
      <c r="C26" s="206" t="s">
        <v>36</v>
      </c>
      <c r="D26" s="23"/>
    </row>
    <row r="27" ht="18.75" customHeight="1" spans="1:4">
      <c r="A27" s="208" t="s">
        <v>26</v>
      </c>
      <c r="B27" s="23"/>
      <c r="C27" s="206" t="s">
        <v>37</v>
      </c>
      <c r="D27" s="23"/>
    </row>
    <row r="28" ht="18.75" customHeight="1" spans="1:4">
      <c r="A28" s="208" t="s">
        <v>26</v>
      </c>
      <c r="B28" s="23"/>
      <c r="C28" s="206" t="s">
        <v>38</v>
      </c>
      <c r="D28" s="23"/>
    </row>
    <row r="29" ht="18.75" customHeight="1" spans="1:4">
      <c r="A29" s="208" t="s">
        <v>26</v>
      </c>
      <c r="B29" s="23"/>
      <c r="C29" s="206" t="s">
        <v>39</v>
      </c>
      <c r="D29" s="23"/>
    </row>
    <row r="30" ht="18.75" customHeight="1" spans="1:4">
      <c r="A30" s="209" t="s">
        <v>26</v>
      </c>
      <c r="B30" s="23"/>
      <c r="C30" s="207" t="s">
        <v>40</v>
      </c>
      <c r="D30" s="23">
        <v>150000</v>
      </c>
    </row>
    <row r="31" ht="18.75" customHeight="1" spans="1:4">
      <c r="A31" s="209" t="s">
        <v>26</v>
      </c>
      <c r="B31" s="23"/>
      <c r="C31" s="207" t="s">
        <v>41</v>
      </c>
      <c r="D31" s="23"/>
    </row>
    <row r="32" ht="18.75" customHeight="1" spans="1:4">
      <c r="A32" s="209" t="s">
        <v>26</v>
      </c>
      <c r="B32" s="23"/>
      <c r="C32" s="207" t="s">
        <v>42</v>
      </c>
      <c r="D32" s="23"/>
    </row>
    <row r="33" ht="18.75" customHeight="1" spans="1:4">
      <c r="A33" s="248"/>
      <c r="B33" s="210"/>
      <c r="C33" s="207" t="s">
        <v>43</v>
      </c>
      <c r="D33" s="23"/>
    </row>
    <row r="34" ht="18.75" customHeight="1" spans="1:4">
      <c r="A34" s="248" t="s">
        <v>44</v>
      </c>
      <c r="B34" s="210">
        <f>SUM(B7:B11)</f>
        <v>56609945.99</v>
      </c>
      <c r="C34" s="249" t="s">
        <v>45</v>
      </c>
      <c r="D34" s="210">
        <v>57457947.39</v>
      </c>
    </row>
    <row r="35" ht="18.75" customHeight="1" spans="1:4">
      <c r="A35" s="250" t="s">
        <v>46</v>
      </c>
      <c r="B35" s="23">
        <v>848001.4</v>
      </c>
      <c r="C35" s="172" t="s">
        <v>47</v>
      </c>
      <c r="D35" s="23"/>
    </row>
    <row r="36" ht="18.75" customHeight="1" spans="1:4">
      <c r="A36" s="250" t="s">
        <v>48</v>
      </c>
      <c r="B36" s="23">
        <v>848001.4</v>
      </c>
      <c r="C36" s="172" t="s">
        <v>48</v>
      </c>
      <c r="D36" s="23"/>
    </row>
    <row r="37" ht="18.75" customHeight="1" spans="1:4">
      <c r="A37" s="250" t="s">
        <v>49</v>
      </c>
      <c r="B37" s="23">
        <f>B35-B36</f>
        <v>0</v>
      </c>
      <c r="C37" s="172" t="s">
        <v>50</v>
      </c>
      <c r="D37" s="23"/>
    </row>
    <row r="38" ht="18.75" customHeight="1" spans="1:4">
      <c r="A38" s="251" t="s">
        <v>51</v>
      </c>
      <c r="B38" s="210">
        <f t="shared" ref="B38:D38" si="0">B34+B35</f>
        <v>57457947.39</v>
      </c>
      <c r="C38" s="249" t="s">
        <v>52</v>
      </c>
      <c r="D38" s="210">
        <f t="shared" si="0"/>
        <v>57457947.39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selection activeCell="B65" sqref="B65"/>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36">
        <v>1</v>
      </c>
      <c r="B1" s="137">
        <v>0</v>
      </c>
      <c r="C1" s="136">
        <v>1</v>
      </c>
      <c r="D1" s="138"/>
      <c r="E1" s="138"/>
      <c r="F1" s="61" t="s">
        <v>536</v>
      </c>
    </row>
    <row r="2" ht="32.25" customHeight="1" spans="1:6">
      <c r="A2" s="139" t="str">
        <f>"2025"&amp;"年部门政府性基金预算支出预算表"</f>
        <v>2025年部门政府性基金预算支出预算表</v>
      </c>
      <c r="B2" s="140" t="s">
        <v>537</v>
      </c>
      <c r="C2" s="141"/>
      <c r="D2" s="142"/>
      <c r="E2" s="142"/>
      <c r="F2" s="142"/>
    </row>
    <row r="3" ht="18.75" customHeight="1" spans="1:6">
      <c r="A3" s="7" t="str">
        <f>"单位名称："&amp;"全部"</f>
        <v>单位名称：全部</v>
      </c>
      <c r="B3" s="7" t="s">
        <v>538</v>
      </c>
      <c r="C3" s="136"/>
      <c r="D3" s="138"/>
      <c r="E3" s="138"/>
      <c r="F3" s="61" t="s">
        <v>1</v>
      </c>
    </row>
    <row r="4" ht="18.75" customHeight="1" spans="1:6">
      <c r="A4" s="143" t="s">
        <v>197</v>
      </c>
      <c r="B4" s="144" t="s">
        <v>73</v>
      </c>
      <c r="C4" s="145" t="s">
        <v>74</v>
      </c>
      <c r="D4" s="13" t="s">
        <v>539</v>
      </c>
      <c r="E4" s="13"/>
      <c r="F4" s="14"/>
    </row>
    <row r="5" ht="18.75" customHeight="1" spans="1:6">
      <c r="A5" s="146"/>
      <c r="B5" s="147"/>
      <c r="C5" s="132"/>
      <c r="D5" s="131" t="s">
        <v>56</v>
      </c>
      <c r="E5" s="131" t="s">
        <v>75</v>
      </c>
      <c r="F5" s="131" t="s">
        <v>76</v>
      </c>
    </row>
    <row r="6" ht="18.75" customHeight="1" spans="1:6">
      <c r="A6" s="146">
        <v>1</v>
      </c>
      <c r="B6" s="148" t="s">
        <v>177</v>
      </c>
      <c r="C6" s="132">
        <v>3</v>
      </c>
      <c r="D6" s="131">
        <v>4</v>
      </c>
      <c r="E6" s="131">
        <v>5</v>
      </c>
      <c r="F6" s="131">
        <v>6</v>
      </c>
    </row>
    <row r="7" ht="18.75" customHeight="1" spans="1:6">
      <c r="A7" s="149" t="s">
        <v>71</v>
      </c>
      <c r="B7" s="117"/>
      <c r="C7" s="117"/>
      <c r="D7" s="23">
        <v>150000</v>
      </c>
      <c r="E7" s="23"/>
      <c r="F7" s="23">
        <v>150000</v>
      </c>
    </row>
    <row r="8" ht="18.75" customHeight="1" spans="1:6">
      <c r="A8" s="149"/>
      <c r="B8" s="117" t="s">
        <v>127</v>
      </c>
      <c r="C8" s="117" t="s">
        <v>83</v>
      </c>
      <c r="D8" s="23">
        <v>150000</v>
      </c>
      <c r="E8" s="23"/>
      <c r="F8" s="23">
        <v>150000</v>
      </c>
    </row>
    <row r="9" ht="18.75" customHeight="1" spans="1:6">
      <c r="A9" s="24"/>
      <c r="B9" s="150" t="s">
        <v>128</v>
      </c>
      <c r="C9" s="150" t="s">
        <v>129</v>
      </c>
      <c r="D9" s="23">
        <v>150000</v>
      </c>
      <c r="E9" s="23"/>
      <c r="F9" s="23">
        <v>150000</v>
      </c>
    </row>
    <row r="10" ht="18.75" customHeight="1" spans="1:6">
      <c r="A10" s="24"/>
      <c r="B10" s="151" t="s">
        <v>130</v>
      </c>
      <c r="C10" s="151" t="s">
        <v>131</v>
      </c>
      <c r="D10" s="23">
        <v>50000</v>
      </c>
      <c r="E10" s="23"/>
      <c r="F10" s="23">
        <v>50000</v>
      </c>
    </row>
    <row r="11" ht="18.75" customHeight="1" spans="1:6">
      <c r="A11" s="24"/>
      <c r="B11" s="151" t="s">
        <v>132</v>
      </c>
      <c r="C11" s="151" t="s">
        <v>133</v>
      </c>
      <c r="D11" s="23">
        <v>100000</v>
      </c>
      <c r="E11" s="23"/>
      <c r="F11" s="23">
        <v>100000</v>
      </c>
    </row>
    <row r="12" ht="18.75" customHeight="1" spans="1:6">
      <c r="A12" s="152" t="s">
        <v>134</v>
      </c>
      <c r="B12" s="153" t="s">
        <v>134</v>
      </c>
      <c r="C12" s="154" t="s">
        <v>134</v>
      </c>
      <c r="D12" s="23">
        <v>150000</v>
      </c>
      <c r="E12" s="23"/>
      <c r="F12" s="23">
        <v>150000</v>
      </c>
    </row>
  </sheetData>
  <mergeCells count="7">
    <mergeCell ref="A2:F2"/>
    <mergeCell ref="A3:C3"/>
    <mergeCell ref="D4:F4"/>
    <mergeCell ref="A12:C12"/>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selection activeCell="A8" sqref="A8:H12"/>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86"/>
      <c r="B1" s="86"/>
      <c r="C1" s="86"/>
      <c r="D1" s="86"/>
      <c r="E1" s="86"/>
      <c r="F1" s="86"/>
      <c r="G1" s="86"/>
      <c r="H1" s="86"/>
      <c r="I1" s="86"/>
      <c r="J1" s="86"/>
      <c r="O1" s="85"/>
      <c r="P1" s="85"/>
      <c r="Q1" s="61" t="s">
        <v>540</v>
      </c>
    </row>
    <row r="2" ht="35.25" customHeight="1" spans="1:17">
      <c r="A2" s="88" t="str">
        <f>"2025"&amp;"年部门政府采购预算表"</f>
        <v>2025年部门政府采购预算表</v>
      </c>
      <c r="B2" s="6"/>
      <c r="C2" s="6"/>
      <c r="D2" s="6"/>
      <c r="E2" s="6"/>
      <c r="F2" s="6"/>
      <c r="G2" s="6"/>
      <c r="H2" s="6"/>
      <c r="I2" s="6"/>
      <c r="J2" s="6"/>
      <c r="K2" s="76"/>
      <c r="L2" s="6"/>
      <c r="M2" s="6"/>
      <c r="N2" s="6"/>
      <c r="O2" s="76"/>
      <c r="P2" s="76"/>
      <c r="Q2" s="6"/>
    </row>
    <row r="3" ht="18.75" customHeight="1" spans="1:17">
      <c r="A3" s="129" t="str">
        <f>"单位名称："&amp;"全部"</f>
        <v>单位名称：全部</v>
      </c>
      <c r="B3" s="130"/>
      <c r="C3" s="130"/>
      <c r="D3" s="130"/>
      <c r="E3" s="130"/>
      <c r="F3" s="130"/>
      <c r="G3" s="130"/>
      <c r="H3" s="130"/>
      <c r="I3" s="130"/>
      <c r="J3" s="130"/>
      <c r="O3" s="93"/>
      <c r="P3" s="93"/>
      <c r="Q3" s="61" t="s">
        <v>183</v>
      </c>
    </row>
    <row r="4" ht="18.75" customHeight="1" spans="1:17">
      <c r="A4" s="11" t="s">
        <v>541</v>
      </c>
      <c r="B4" s="106" t="s">
        <v>542</v>
      </c>
      <c r="C4" s="106" t="s">
        <v>543</v>
      </c>
      <c r="D4" s="106" t="s">
        <v>544</v>
      </c>
      <c r="E4" s="106" t="s">
        <v>545</v>
      </c>
      <c r="F4" s="106" t="s">
        <v>546</v>
      </c>
      <c r="G4" s="108" t="s">
        <v>204</v>
      </c>
      <c r="H4" s="108"/>
      <c r="I4" s="108"/>
      <c r="J4" s="108"/>
      <c r="K4" s="109"/>
      <c r="L4" s="108"/>
      <c r="M4" s="108"/>
      <c r="N4" s="108"/>
      <c r="O4" s="95"/>
      <c r="P4" s="109"/>
      <c r="Q4" s="124"/>
    </row>
    <row r="5" ht="18.75" customHeight="1" spans="1:17">
      <c r="A5" s="16"/>
      <c r="B5" s="110"/>
      <c r="C5" s="110"/>
      <c r="D5" s="110"/>
      <c r="E5" s="110"/>
      <c r="F5" s="110"/>
      <c r="G5" s="110" t="s">
        <v>56</v>
      </c>
      <c r="H5" s="110" t="s">
        <v>59</v>
      </c>
      <c r="I5" s="110" t="s">
        <v>547</v>
      </c>
      <c r="J5" s="110" t="s">
        <v>548</v>
      </c>
      <c r="K5" s="111" t="s">
        <v>549</v>
      </c>
      <c r="L5" s="125" t="s">
        <v>78</v>
      </c>
      <c r="M5" s="125"/>
      <c r="N5" s="125"/>
      <c r="O5" s="126"/>
      <c r="P5" s="127"/>
      <c r="Q5" s="112"/>
    </row>
    <row r="6" ht="30" customHeight="1" spans="1:17">
      <c r="A6" s="18"/>
      <c r="B6" s="112"/>
      <c r="C6" s="112"/>
      <c r="D6" s="112"/>
      <c r="E6" s="112"/>
      <c r="F6" s="112"/>
      <c r="G6" s="112"/>
      <c r="H6" s="112" t="s">
        <v>58</v>
      </c>
      <c r="I6" s="112"/>
      <c r="J6" s="112"/>
      <c r="K6" s="113"/>
      <c r="L6" s="112" t="s">
        <v>58</v>
      </c>
      <c r="M6" s="112" t="s">
        <v>65</v>
      </c>
      <c r="N6" s="112" t="s">
        <v>212</v>
      </c>
      <c r="O6" s="128" t="s">
        <v>67</v>
      </c>
      <c r="P6" s="113" t="s">
        <v>68</v>
      </c>
      <c r="Q6" s="112" t="s">
        <v>69</v>
      </c>
    </row>
    <row r="7" ht="18.75" customHeight="1" spans="1:17">
      <c r="A7" s="96">
        <v>1</v>
      </c>
      <c r="B7" s="131">
        <v>2</v>
      </c>
      <c r="C7" s="131">
        <v>3</v>
      </c>
      <c r="D7" s="131">
        <v>4</v>
      </c>
      <c r="E7" s="131">
        <v>5</v>
      </c>
      <c r="F7" s="131">
        <v>6</v>
      </c>
      <c r="G7" s="132">
        <v>7</v>
      </c>
      <c r="H7" s="132">
        <v>8</v>
      </c>
      <c r="I7" s="132">
        <v>9</v>
      </c>
      <c r="J7" s="132">
        <v>10</v>
      </c>
      <c r="K7" s="132">
        <v>11</v>
      </c>
      <c r="L7" s="132">
        <v>12</v>
      </c>
      <c r="M7" s="132">
        <v>13</v>
      </c>
      <c r="N7" s="132">
        <v>14</v>
      </c>
      <c r="O7" s="132">
        <v>15</v>
      </c>
      <c r="P7" s="132">
        <v>16</v>
      </c>
      <c r="Q7" s="132">
        <v>17</v>
      </c>
    </row>
    <row r="8" ht="18.75" customHeight="1" spans="1:17">
      <c r="A8" s="115" t="s">
        <v>71</v>
      </c>
      <c r="B8" s="116"/>
      <c r="C8" s="116"/>
      <c r="D8" s="116"/>
      <c r="E8" s="133"/>
      <c r="F8" s="23">
        <v>7900</v>
      </c>
      <c r="G8" s="23">
        <v>7900</v>
      </c>
      <c r="H8" s="23">
        <v>7900</v>
      </c>
      <c r="I8" s="23"/>
      <c r="J8" s="23"/>
      <c r="K8" s="23"/>
      <c r="L8" s="23"/>
      <c r="M8" s="23"/>
      <c r="N8" s="23"/>
      <c r="O8" s="23"/>
      <c r="P8" s="23"/>
      <c r="Q8" s="23"/>
    </row>
    <row r="9" ht="18.75" customHeight="1" spans="1:17">
      <c r="A9" s="255" t="s">
        <v>332</v>
      </c>
      <c r="B9" s="116" t="s">
        <v>550</v>
      </c>
      <c r="C9" s="116" t="s">
        <v>551</v>
      </c>
      <c r="D9" s="116" t="s">
        <v>552</v>
      </c>
      <c r="E9" s="135">
        <v>1</v>
      </c>
      <c r="F9" s="23">
        <v>980</v>
      </c>
      <c r="G9" s="23">
        <v>980</v>
      </c>
      <c r="H9" s="23">
        <v>980</v>
      </c>
      <c r="I9" s="23"/>
      <c r="J9" s="23"/>
      <c r="K9" s="23"/>
      <c r="L9" s="23"/>
      <c r="M9" s="23"/>
      <c r="N9" s="23"/>
      <c r="O9" s="23"/>
      <c r="P9" s="23"/>
      <c r="Q9" s="23"/>
    </row>
    <row r="10" ht="18.75" customHeight="1" spans="1:17">
      <c r="A10" s="255" t="s">
        <v>332</v>
      </c>
      <c r="B10" s="116" t="s">
        <v>553</v>
      </c>
      <c r="C10" s="116" t="s">
        <v>553</v>
      </c>
      <c r="D10" s="116" t="s">
        <v>554</v>
      </c>
      <c r="E10" s="135">
        <v>34</v>
      </c>
      <c r="F10" s="23">
        <v>6120</v>
      </c>
      <c r="G10" s="23">
        <v>6120</v>
      </c>
      <c r="H10" s="23">
        <v>6120</v>
      </c>
      <c r="I10" s="23"/>
      <c r="J10" s="23"/>
      <c r="K10" s="23"/>
      <c r="L10" s="23"/>
      <c r="M10" s="23"/>
      <c r="N10" s="23"/>
      <c r="O10" s="23"/>
      <c r="P10" s="23"/>
      <c r="Q10" s="23"/>
    </row>
    <row r="11" ht="18.75" customHeight="1" spans="1:17">
      <c r="A11" s="255" t="s">
        <v>332</v>
      </c>
      <c r="B11" s="116" t="s">
        <v>555</v>
      </c>
      <c r="C11" s="116" t="s">
        <v>556</v>
      </c>
      <c r="D11" s="116" t="s">
        <v>557</v>
      </c>
      <c r="E11" s="135">
        <v>1</v>
      </c>
      <c r="F11" s="23">
        <v>800</v>
      </c>
      <c r="G11" s="23">
        <v>800</v>
      </c>
      <c r="H11" s="23">
        <v>800</v>
      </c>
      <c r="I11" s="23"/>
      <c r="J11" s="23"/>
      <c r="K11" s="23"/>
      <c r="L11" s="23"/>
      <c r="M11" s="23"/>
      <c r="N11" s="23"/>
      <c r="O11" s="23"/>
      <c r="P11" s="23"/>
      <c r="Q11" s="23"/>
    </row>
    <row r="12" ht="18.75" customHeight="1" spans="1:17">
      <c r="A12" s="118" t="s">
        <v>134</v>
      </c>
      <c r="B12" s="119"/>
      <c r="C12" s="119"/>
      <c r="D12" s="119"/>
      <c r="E12" s="133"/>
      <c r="F12" s="23">
        <v>7900</v>
      </c>
      <c r="G12" s="23">
        <v>7900</v>
      </c>
      <c r="H12" s="23">
        <v>7900</v>
      </c>
      <c r="I12" s="23"/>
      <c r="J12" s="23"/>
      <c r="K12" s="23"/>
      <c r="L12" s="23"/>
      <c r="M12" s="23"/>
      <c r="N12" s="23"/>
      <c r="O12" s="23"/>
      <c r="P12" s="23"/>
      <c r="Q12" s="23"/>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3"/>
  <sheetViews>
    <sheetView showZeros="0" workbookViewId="0">
      <selection activeCell="A13" sqref="$A13:$XFD13"/>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92"/>
      <c r="B1" s="92"/>
      <c r="C1" s="101"/>
      <c r="D1" s="92"/>
      <c r="E1" s="92"/>
      <c r="F1" s="92"/>
      <c r="G1" s="92"/>
      <c r="H1" s="102"/>
      <c r="I1" s="92"/>
      <c r="J1" s="92"/>
      <c r="K1" s="92"/>
      <c r="L1" s="85"/>
      <c r="M1" s="121"/>
      <c r="N1" s="122" t="s">
        <v>558</v>
      </c>
    </row>
    <row r="2" ht="34.5" customHeight="1" spans="1:14">
      <c r="A2" s="62" t="str">
        <f>"2025"&amp;"年部门政府购买服务预算表"</f>
        <v>2025年部门政府购买服务预算表</v>
      </c>
      <c r="B2" s="103"/>
      <c r="C2" s="76"/>
      <c r="D2" s="103"/>
      <c r="E2" s="103"/>
      <c r="F2" s="103"/>
      <c r="G2" s="103"/>
      <c r="H2" s="104"/>
      <c r="I2" s="103"/>
      <c r="J2" s="103"/>
      <c r="K2" s="103"/>
      <c r="L2" s="76"/>
      <c r="M2" s="104"/>
      <c r="N2" s="103"/>
    </row>
    <row r="3" ht="18.75" customHeight="1" spans="1:14">
      <c r="A3" s="89" t="str">
        <f>"单位名称："&amp;"全部"</f>
        <v>单位名称：全部</v>
      </c>
      <c r="B3" s="90"/>
      <c r="C3" s="105"/>
      <c r="D3" s="90"/>
      <c r="E3" s="90"/>
      <c r="F3" s="90"/>
      <c r="G3" s="90"/>
      <c r="H3" s="102"/>
      <c r="I3" s="92"/>
      <c r="J3" s="92"/>
      <c r="K3" s="92"/>
      <c r="L3" s="93"/>
      <c r="M3" s="123"/>
      <c r="N3" s="122" t="s">
        <v>183</v>
      </c>
    </row>
    <row r="4" ht="18.75" customHeight="1" spans="1:14">
      <c r="A4" s="11" t="s">
        <v>541</v>
      </c>
      <c r="B4" s="106" t="s">
        <v>559</v>
      </c>
      <c r="C4" s="107" t="s">
        <v>560</v>
      </c>
      <c r="D4" s="108" t="s">
        <v>204</v>
      </c>
      <c r="E4" s="108"/>
      <c r="F4" s="108"/>
      <c r="G4" s="108"/>
      <c r="H4" s="109"/>
      <c r="I4" s="108"/>
      <c r="J4" s="108"/>
      <c r="K4" s="108"/>
      <c r="L4" s="95"/>
      <c r="M4" s="109"/>
      <c r="N4" s="124"/>
    </row>
    <row r="5" ht="18.75" customHeight="1" spans="1:14">
      <c r="A5" s="16"/>
      <c r="B5" s="110"/>
      <c r="C5" s="111"/>
      <c r="D5" s="110" t="s">
        <v>56</v>
      </c>
      <c r="E5" s="110" t="s">
        <v>59</v>
      </c>
      <c r="F5" s="110" t="s">
        <v>547</v>
      </c>
      <c r="G5" s="110" t="s">
        <v>548</v>
      </c>
      <c r="H5" s="111" t="s">
        <v>549</v>
      </c>
      <c r="I5" s="125" t="s">
        <v>78</v>
      </c>
      <c r="J5" s="125"/>
      <c r="K5" s="125"/>
      <c r="L5" s="126"/>
      <c r="M5" s="127"/>
      <c r="N5" s="112"/>
    </row>
    <row r="6" ht="26.25" customHeight="1" spans="1:14">
      <c r="A6" s="18"/>
      <c r="B6" s="112"/>
      <c r="C6" s="113"/>
      <c r="D6" s="112"/>
      <c r="E6" s="112"/>
      <c r="F6" s="112"/>
      <c r="G6" s="112"/>
      <c r="H6" s="113"/>
      <c r="I6" s="112" t="s">
        <v>58</v>
      </c>
      <c r="J6" s="112" t="s">
        <v>65</v>
      </c>
      <c r="K6" s="112" t="s">
        <v>212</v>
      </c>
      <c r="L6" s="128" t="s">
        <v>67</v>
      </c>
      <c r="M6" s="113" t="s">
        <v>68</v>
      </c>
      <c r="N6" s="112" t="s">
        <v>69</v>
      </c>
    </row>
    <row r="7" ht="18.75" customHeight="1" spans="1:14">
      <c r="A7" s="114">
        <v>1</v>
      </c>
      <c r="B7" s="114">
        <v>2</v>
      </c>
      <c r="C7" s="114">
        <v>3</v>
      </c>
      <c r="D7" s="114">
        <v>4</v>
      </c>
      <c r="E7" s="114">
        <v>5</v>
      </c>
      <c r="F7" s="114">
        <v>6</v>
      </c>
      <c r="G7" s="114">
        <v>7</v>
      </c>
      <c r="H7" s="114">
        <v>8</v>
      </c>
      <c r="I7" s="114">
        <v>9</v>
      </c>
      <c r="J7" s="114">
        <v>10</v>
      </c>
      <c r="K7" s="114">
        <v>11</v>
      </c>
      <c r="L7" s="114">
        <v>12</v>
      </c>
      <c r="M7" s="114">
        <v>13</v>
      </c>
      <c r="N7" s="114">
        <v>14</v>
      </c>
    </row>
    <row r="8" ht="18.75" customHeight="1" spans="1:14">
      <c r="A8" s="115"/>
      <c r="B8" s="116"/>
      <c r="C8" s="117"/>
      <c r="D8" s="23"/>
      <c r="E8" s="23"/>
      <c r="F8" s="23"/>
      <c r="G8" s="23"/>
      <c r="H8" s="23"/>
      <c r="I8" s="23"/>
      <c r="J8" s="23"/>
      <c r="K8" s="23"/>
      <c r="L8" s="23"/>
      <c r="M8" s="23"/>
      <c r="N8" s="23"/>
    </row>
    <row r="9" ht="18.75" customHeight="1" spans="1:14">
      <c r="A9" s="115"/>
      <c r="B9" s="116"/>
      <c r="C9" s="117"/>
      <c r="D9" s="23"/>
      <c r="E9" s="23"/>
      <c r="F9" s="23"/>
      <c r="G9" s="23"/>
      <c r="H9" s="23"/>
      <c r="I9" s="23"/>
      <c r="J9" s="23"/>
      <c r="K9" s="23"/>
      <c r="L9" s="23"/>
      <c r="M9" s="23"/>
      <c r="N9" s="23"/>
    </row>
    <row r="10" ht="18.75" customHeight="1" spans="1:14">
      <c r="A10" s="118" t="s">
        <v>134</v>
      </c>
      <c r="B10" s="119"/>
      <c r="C10" s="120"/>
      <c r="D10" s="23"/>
      <c r="E10" s="23"/>
      <c r="F10" s="23"/>
      <c r="G10" s="23"/>
      <c r="H10" s="23"/>
      <c r="I10" s="23"/>
      <c r="J10" s="23"/>
      <c r="K10" s="23"/>
      <c r="L10" s="23"/>
      <c r="M10" s="23"/>
      <c r="N10" s="23"/>
    </row>
    <row r="13" s="29" customFormat="1" ht="18.75" spans="1:6">
      <c r="A13" s="84" t="s">
        <v>561</v>
      </c>
      <c r="B13" s="84"/>
      <c r="C13" s="84"/>
      <c r="D13" s="84"/>
      <c r="E13" s="84"/>
      <c r="F13" s="84"/>
    </row>
  </sheetData>
  <mergeCells count="14">
    <mergeCell ref="A2:N2"/>
    <mergeCell ref="A3:C3"/>
    <mergeCell ref="D4:N4"/>
    <mergeCell ref="I5:N5"/>
    <mergeCell ref="A10:C10"/>
    <mergeCell ref="A13:F13"/>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1"/>
  <sheetViews>
    <sheetView showZeros="0" workbookViewId="0">
      <selection activeCell="A11" sqref="$A11:$XFD11"/>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86"/>
      <c r="B1" s="86"/>
      <c r="C1" s="86"/>
      <c r="D1" s="87"/>
      <c r="G1" s="85"/>
      <c r="H1" s="85"/>
      <c r="I1" s="85" t="s">
        <v>562</v>
      </c>
    </row>
    <row r="2" ht="27.75" customHeight="1" spans="1:9">
      <c r="A2" s="88" t="str">
        <f>"2025"&amp;"年县对下转移支付预算表"</f>
        <v>2025年县对下转移支付预算表</v>
      </c>
      <c r="B2" s="6"/>
      <c r="C2" s="6"/>
      <c r="D2" s="6"/>
      <c r="E2" s="6"/>
      <c r="F2" s="6"/>
      <c r="G2" s="76"/>
      <c r="H2" s="76"/>
      <c r="I2" s="6"/>
    </row>
    <row r="3" ht="18.75" customHeight="1" spans="1:9">
      <c r="A3" s="89" t="str">
        <f>"单位名称："&amp;"全部"</f>
        <v>单位名称：全部</v>
      </c>
      <c r="B3" s="90"/>
      <c r="C3" s="90"/>
      <c r="D3" s="91"/>
      <c r="E3" s="92"/>
      <c r="G3" s="93"/>
      <c r="H3" s="93"/>
      <c r="I3" s="85" t="s">
        <v>183</v>
      </c>
    </row>
    <row r="4" ht="18.75" customHeight="1" spans="1:9">
      <c r="A4" s="94" t="s">
        <v>563</v>
      </c>
      <c r="B4" s="12" t="s">
        <v>204</v>
      </c>
      <c r="C4" s="13"/>
      <c r="D4" s="13"/>
      <c r="E4" s="12" t="s">
        <v>564</v>
      </c>
      <c r="F4" s="13"/>
      <c r="G4" s="95"/>
      <c r="H4" s="95"/>
      <c r="I4" s="14"/>
    </row>
    <row r="5" ht="18.75" customHeight="1" spans="1:9">
      <c r="A5" s="96"/>
      <c r="B5" s="97" t="s">
        <v>56</v>
      </c>
      <c r="C5" s="11" t="s">
        <v>59</v>
      </c>
      <c r="D5" s="98" t="s">
        <v>565</v>
      </c>
      <c r="E5" s="99" t="s">
        <v>566</v>
      </c>
      <c r="F5" s="99" t="s">
        <v>566</v>
      </c>
      <c r="G5" s="99" t="s">
        <v>566</v>
      </c>
      <c r="H5" s="99" t="s">
        <v>566</v>
      </c>
      <c r="I5" s="99" t="s">
        <v>566</v>
      </c>
    </row>
    <row r="6" ht="18.75" customHeight="1" spans="1:9">
      <c r="A6" s="99">
        <v>1</v>
      </c>
      <c r="B6" s="99">
        <v>2</v>
      </c>
      <c r="C6" s="99">
        <v>3</v>
      </c>
      <c r="D6" s="99">
        <v>4</v>
      </c>
      <c r="E6" s="99">
        <v>5</v>
      </c>
      <c r="F6" s="99">
        <v>6</v>
      </c>
      <c r="G6" s="99">
        <v>7</v>
      </c>
      <c r="H6" s="99">
        <v>8</v>
      </c>
      <c r="I6" s="99">
        <v>9</v>
      </c>
    </row>
    <row r="7" ht="18.75" customHeight="1" spans="1:9">
      <c r="A7" s="100"/>
      <c r="B7" s="23"/>
      <c r="C7" s="23"/>
      <c r="D7" s="23"/>
      <c r="E7" s="23"/>
      <c r="F7" s="23"/>
      <c r="G7" s="23"/>
      <c r="H7" s="23"/>
      <c r="I7" s="23"/>
    </row>
    <row r="8" ht="18.75" customHeight="1" spans="1:9">
      <c r="A8" s="100"/>
      <c r="B8" s="23"/>
      <c r="C8" s="23"/>
      <c r="D8" s="23"/>
      <c r="E8" s="23"/>
      <c r="F8" s="23"/>
      <c r="G8" s="23"/>
      <c r="H8" s="23"/>
      <c r="I8" s="23"/>
    </row>
    <row r="11" s="29" customFormat="1" ht="15" customHeight="1" spans="1:6">
      <c r="A11" s="84" t="s">
        <v>567</v>
      </c>
      <c r="B11" s="84"/>
      <c r="C11" s="84"/>
      <c r="D11" s="84"/>
      <c r="E11" s="84"/>
      <c r="F11" s="84"/>
    </row>
  </sheetData>
  <mergeCells count="6">
    <mergeCell ref="A2:I2"/>
    <mergeCell ref="A3:E3"/>
    <mergeCell ref="B4:D4"/>
    <mergeCell ref="E4:I4"/>
    <mergeCell ref="A11:F11"/>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showZeros="0" workbookViewId="0">
      <selection activeCell="E32" sqref="E32"/>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85" t="s">
        <v>568</v>
      </c>
    </row>
    <row r="2" ht="36" customHeight="1" spans="1:10">
      <c r="A2" s="5" t="str">
        <f>"2025"&amp;"年县对下转移支付绩效目标表"</f>
        <v>2025年县对下转移支付绩效目标表</v>
      </c>
      <c r="B2" s="6"/>
      <c r="C2" s="6"/>
      <c r="D2" s="6"/>
      <c r="E2" s="6"/>
      <c r="F2" s="76"/>
      <c r="G2" s="6"/>
      <c r="H2" s="76"/>
      <c r="I2" s="76"/>
      <c r="J2" s="6"/>
    </row>
    <row r="3" ht="18.75" customHeight="1" spans="1:8">
      <c r="A3" s="7" t="str">
        <f>"单位名称："&amp;"全部"</f>
        <v>单位名称：全部</v>
      </c>
      <c r="B3" s="3"/>
      <c r="C3" s="3"/>
      <c r="D3" s="3"/>
      <c r="E3" s="3"/>
      <c r="F3" s="77"/>
      <c r="G3" s="3"/>
      <c r="H3" s="77"/>
    </row>
    <row r="4" ht="18.75" customHeight="1" spans="1:10">
      <c r="A4" s="78" t="s">
        <v>357</v>
      </c>
      <c r="B4" s="78" t="s">
        <v>358</v>
      </c>
      <c r="C4" s="78" t="s">
        <v>359</v>
      </c>
      <c r="D4" s="78" t="s">
        <v>360</v>
      </c>
      <c r="E4" s="78" t="s">
        <v>361</v>
      </c>
      <c r="F4" s="79" t="s">
        <v>362</v>
      </c>
      <c r="G4" s="78" t="s">
        <v>363</v>
      </c>
      <c r="H4" s="79" t="s">
        <v>364</v>
      </c>
      <c r="I4" s="79" t="s">
        <v>365</v>
      </c>
      <c r="J4" s="78" t="s">
        <v>366</v>
      </c>
    </row>
    <row r="5" ht="18.75" customHeight="1" spans="1:10">
      <c r="A5" s="78">
        <v>1</v>
      </c>
      <c r="B5" s="78">
        <v>2</v>
      </c>
      <c r="C5" s="78">
        <v>3</v>
      </c>
      <c r="D5" s="78">
        <v>4</v>
      </c>
      <c r="E5" s="78">
        <v>5</v>
      </c>
      <c r="F5" s="79">
        <v>6</v>
      </c>
      <c r="G5" s="78">
        <v>7</v>
      </c>
      <c r="H5" s="79">
        <v>8</v>
      </c>
      <c r="I5" s="79">
        <v>9</v>
      </c>
      <c r="J5" s="78">
        <v>10</v>
      </c>
    </row>
    <row r="6" ht="18.75" customHeight="1" spans="1:10">
      <c r="A6" s="21"/>
      <c r="B6" s="80"/>
      <c r="C6" s="80"/>
      <c r="D6" s="80"/>
      <c r="E6" s="81"/>
      <c r="F6" s="82"/>
      <c r="G6" s="81"/>
      <c r="H6" s="82"/>
      <c r="I6" s="82"/>
      <c r="J6" s="81"/>
    </row>
    <row r="7" ht="18.75" customHeight="1" spans="1:10">
      <c r="A7" s="21"/>
      <c r="B7" s="21"/>
      <c r="C7" s="21"/>
      <c r="D7" s="21"/>
      <c r="E7" s="21"/>
      <c r="F7" s="83"/>
      <c r="G7" s="21"/>
      <c r="H7" s="21"/>
      <c r="I7" s="21"/>
      <c r="J7" s="21"/>
    </row>
    <row r="11" s="29" customFormat="1" ht="15" customHeight="1" spans="1:6">
      <c r="A11" s="84" t="s">
        <v>569</v>
      </c>
      <c r="B11" s="84"/>
      <c r="C11" s="84"/>
      <c r="D11" s="84"/>
      <c r="E11" s="84"/>
      <c r="F11" s="84"/>
    </row>
  </sheetData>
  <mergeCells count="3">
    <mergeCell ref="A2:J2"/>
    <mergeCell ref="A3:H3"/>
    <mergeCell ref="A11:F11"/>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tabSelected="1" workbookViewId="0">
      <selection activeCell="D8" sqref="D8"/>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61" t="s">
        <v>570</v>
      </c>
    </row>
    <row r="2" ht="34.5" customHeight="1" spans="1:8">
      <c r="A2" s="62" t="str">
        <f>"2025"&amp;"年新增资产配置表"</f>
        <v>2025年新增资产配置表</v>
      </c>
      <c r="B2" s="6"/>
      <c r="C2" s="6"/>
      <c r="D2" s="6"/>
      <c r="E2" s="6"/>
      <c r="F2" s="6"/>
      <c r="G2" s="6"/>
      <c r="H2" s="6"/>
    </row>
    <row r="3" s="59" customFormat="1" ht="13.5" spans="1:2">
      <c r="A3" s="63" t="s">
        <v>571</v>
      </c>
      <c r="B3" s="63"/>
    </row>
    <row r="4" s="59" customFormat="1" ht="18" customHeight="1" spans="1:8">
      <c r="A4" s="64" t="s">
        <v>197</v>
      </c>
      <c r="B4" s="64" t="s">
        <v>572</v>
      </c>
      <c r="C4" s="64" t="s">
        <v>573</v>
      </c>
      <c r="D4" s="64" t="s">
        <v>574</v>
      </c>
      <c r="E4" s="64" t="s">
        <v>575</v>
      </c>
      <c r="F4" s="65" t="s">
        <v>576</v>
      </c>
      <c r="G4" s="66"/>
      <c r="H4" s="67"/>
    </row>
    <row r="5" s="59" customFormat="1" ht="18" customHeight="1" spans="1:8">
      <c r="A5" s="68"/>
      <c r="B5" s="68"/>
      <c r="C5" s="68"/>
      <c r="D5" s="68"/>
      <c r="E5" s="68"/>
      <c r="F5" s="69" t="s">
        <v>545</v>
      </c>
      <c r="G5" s="69" t="s">
        <v>577</v>
      </c>
      <c r="H5" s="69" t="s">
        <v>578</v>
      </c>
    </row>
    <row r="6" s="59" customFormat="1" ht="21" customHeight="1" spans="1:8">
      <c r="A6" s="70">
        <v>1</v>
      </c>
      <c r="B6" s="70">
        <v>2</v>
      </c>
      <c r="C6" s="70">
        <v>3</v>
      </c>
      <c r="D6" s="70">
        <v>4</v>
      </c>
      <c r="E6" s="70">
        <v>5</v>
      </c>
      <c r="F6" s="70">
        <v>6</v>
      </c>
      <c r="G6" s="70">
        <v>7</v>
      </c>
      <c r="H6" s="70">
        <v>8</v>
      </c>
    </row>
    <row r="7" s="59" customFormat="1" ht="30" customHeight="1" spans="1:8">
      <c r="A7" s="71" t="s">
        <v>71</v>
      </c>
      <c r="B7" s="72" t="s">
        <v>579</v>
      </c>
      <c r="C7" s="73" t="s">
        <v>580</v>
      </c>
      <c r="D7" s="73" t="s">
        <v>551</v>
      </c>
      <c r="E7" s="73" t="s">
        <v>552</v>
      </c>
      <c r="F7" s="74">
        <v>1</v>
      </c>
      <c r="G7" s="74">
        <v>980</v>
      </c>
      <c r="H7" s="74">
        <v>980</v>
      </c>
    </row>
    <row r="8" s="60" customFormat="1" ht="30" customHeight="1" spans="1:8">
      <c r="A8" s="71" t="s">
        <v>71</v>
      </c>
      <c r="B8" s="72" t="s">
        <v>579</v>
      </c>
      <c r="C8" s="73" t="s">
        <v>581</v>
      </c>
      <c r="D8" s="73" t="s">
        <v>556</v>
      </c>
      <c r="E8" s="73" t="s">
        <v>557</v>
      </c>
      <c r="F8" s="74">
        <v>1</v>
      </c>
      <c r="G8" s="74">
        <v>800</v>
      </c>
      <c r="H8" s="74">
        <v>800</v>
      </c>
    </row>
    <row r="9" ht="30" customHeight="1" spans="1:8">
      <c r="A9" s="75" t="s">
        <v>134</v>
      </c>
      <c r="B9" s="75"/>
      <c r="C9" s="75"/>
      <c r="D9" s="75"/>
      <c r="E9" s="75"/>
      <c r="F9" s="74"/>
      <c r="G9" s="74"/>
      <c r="H9" s="74">
        <v>1780</v>
      </c>
    </row>
  </sheetData>
  <mergeCells count="8">
    <mergeCell ref="A2:H2"/>
    <mergeCell ref="F4:H4"/>
    <mergeCell ref="A9:E9"/>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5"/>
  <sheetViews>
    <sheetView showZeros="0" workbookViewId="0">
      <selection activeCell="C22" sqref="C2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s="28" customFormat="1" customHeight="1" spans="1:11">
      <c r="A1" s="30"/>
      <c r="B1" s="30"/>
      <c r="C1" s="30"/>
      <c r="D1" s="30"/>
      <c r="E1" s="30"/>
      <c r="F1" s="30"/>
      <c r="G1" s="30"/>
      <c r="H1" s="30"/>
      <c r="I1" s="30"/>
      <c r="J1" s="30"/>
      <c r="K1" s="30"/>
    </row>
    <row r="2" s="28" customFormat="1" ht="13.5" customHeight="1" spans="4:11">
      <c r="D2" s="31"/>
      <c r="E2" s="31"/>
      <c r="F2" s="31"/>
      <c r="G2" s="31"/>
      <c r="H2" s="28"/>
      <c r="I2" s="28"/>
      <c r="J2" s="28"/>
      <c r="K2" s="53" t="s">
        <v>582</v>
      </c>
    </row>
    <row r="3" s="28" customFormat="1" ht="27.75" customHeight="1" spans="1:11">
      <c r="A3" s="32" t="s">
        <v>583</v>
      </c>
      <c r="B3" s="32"/>
      <c r="C3" s="32"/>
      <c r="D3" s="32"/>
      <c r="E3" s="32"/>
      <c r="F3" s="32"/>
      <c r="G3" s="32"/>
      <c r="H3" s="32"/>
      <c r="I3" s="32"/>
      <c r="J3" s="32"/>
      <c r="K3" s="32"/>
    </row>
    <row r="4" s="28" customFormat="1" ht="13.5" customHeight="1" spans="1:11">
      <c r="A4" s="33" t="str">
        <f>"单位名称："&amp;""</f>
        <v>单位名称：</v>
      </c>
      <c r="B4" s="34"/>
      <c r="C4" s="34"/>
      <c r="D4" s="34"/>
      <c r="E4" s="34"/>
      <c r="F4" s="34"/>
      <c r="G4" s="34"/>
      <c r="H4" s="35"/>
      <c r="I4" s="35"/>
      <c r="J4" s="35"/>
      <c r="K4" s="54" t="s">
        <v>183</v>
      </c>
    </row>
    <row r="5" s="28" customFormat="1" ht="21.75" customHeight="1" spans="1:11">
      <c r="A5" s="36" t="s">
        <v>274</v>
      </c>
      <c r="B5" s="36" t="s">
        <v>199</v>
      </c>
      <c r="C5" s="36" t="s">
        <v>275</v>
      </c>
      <c r="D5" s="37" t="s">
        <v>200</v>
      </c>
      <c r="E5" s="37" t="s">
        <v>201</v>
      </c>
      <c r="F5" s="37" t="s">
        <v>276</v>
      </c>
      <c r="G5" s="37" t="s">
        <v>277</v>
      </c>
      <c r="H5" s="38" t="s">
        <v>56</v>
      </c>
      <c r="I5" s="55" t="s">
        <v>584</v>
      </c>
      <c r="J5" s="56"/>
      <c r="K5" s="57"/>
    </row>
    <row r="6" s="28" customFormat="1" ht="21.75" customHeight="1" spans="1:11">
      <c r="A6" s="39"/>
      <c r="B6" s="39"/>
      <c r="C6" s="39"/>
      <c r="D6" s="40"/>
      <c r="E6" s="40"/>
      <c r="F6" s="40"/>
      <c r="G6" s="40"/>
      <c r="H6" s="41"/>
      <c r="I6" s="37" t="s">
        <v>59</v>
      </c>
      <c r="J6" s="37" t="s">
        <v>60</v>
      </c>
      <c r="K6" s="37" t="s">
        <v>61</v>
      </c>
    </row>
    <row r="7" s="28" customFormat="1" ht="40.5" customHeight="1" spans="1:11">
      <c r="A7" s="42"/>
      <c r="B7" s="42"/>
      <c r="C7" s="42"/>
      <c r="D7" s="43"/>
      <c r="E7" s="43"/>
      <c r="F7" s="43"/>
      <c r="G7" s="43"/>
      <c r="H7" s="44"/>
      <c r="I7" s="43" t="s">
        <v>58</v>
      </c>
      <c r="J7" s="43"/>
      <c r="K7" s="43"/>
    </row>
    <row r="8" s="28" customFormat="1" ht="15" customHeight="1" spans="1:11">
      <c r="A8" s="45">
        <v>1</v>
      </c>
      <c r="B8" s="45">
        <v>2</v>
      </c>
      <c r="C8" s="45">
        <v>3</v>
      </c>
      <c r="D8" s="45">
        <v>4</v>
      </c>
      <c r="E8" s="45">
        <v>5</v>
      </c>
      <c r="F8" s="45">
        <v>6</v>
      </c>
      <c r="G8" s="45">
        <v>7</v>
      </c>
      <c r="H8" s="45">
        <v>8</v>
      </c>
      <c r="I8" s="45">
        <v>9</v>
      </c>
      <c r="J8" s="58">
        <v>10</v>
      </c>
      <c r="K8" s="58">
        <v>11</v>
      </c>
    </row>
    <row r="9" s="28" customFormat="1" ht="30.65" customHeight="1" spans="1:11">
      <c r="A9" s="46"/>
      <c r="B9" s="47"/>
      <c r="C9" s="46"/>
      <c r="D9" s="46"/>
      <c r="E9" s="46"/>
      <c r="F9" s="46"/>
      <c r="G9" s="46"/>
      <c r="H9" s="48"/>
      <c r="I9" s="48"/>
      <c r="J9" s="48"/>
      <c r="K9" s="48"/>
    </row>
    <row r="10" s="28" customFormat="1" ht="30.65" customHeight="1" spans="1:11">
      <c r="A10" s="47"/>
      <c r="B10" s="47"/>
      <c r="C10" s="47"/>
      <c r="D10" s="47"/>
      <c r="E10" s="47"/>
      <c r="F10" s="47"/>
      <c r="G10" s="47"/>
      <c r="H10" s="48"/>
      <c r="I10" s="48"/>
      <c r="J10" s="48"/>
      <c r="K10" s="48"/>
    </row>
    <row r="11" s="28" customFormat="1" ht="18.75" customHeight="1" spans="1:11">
      <c r="A11" s="49" t="s">
        <v>134</v>
      </c>
      <c r="B11" s="50"/>
      <c r="C11" s="50"/>
      <c r="D11" s="50"/>
      <c r="E11" s="50"/>
      <c r="F11" s="50"/>
      <c r="G11" s="51"/>
      <c r="H11" s="48"/>
      <c r="I11" s="48"/>
      <c r="J11" s="48"/>
      <c r="K11" s="48"/>
    </row>
    <row r="12" s="28" customFormat="1" customHeight="1"/>
    <row r="15" s="29" customFormat="1" ht="15" customHeight="1" spans="1:10">
      <c r="A15" s="52" t="s">
        <v>585</v>
      </c>
      <c r="B15" s="52"/>
      <c r="C15" s="52"/>
      <c r="D15" s="52"/>
      <c r="E15" s="52"/>
      <c r="F15" s="52"/>
      <c r="G15" s="52"/>
      <c r="H15" s="52"/>
      <c r="I15" s="52"/>
      <c r="J15" s="52"/>
    </row>
  </sheetData>
  <mergeCells count="16">
    <mergeCell ref="A3:K3"/>
    <mergeCell ref="A4:G4"/>
    <mergeCell ref="I5:K5"/>
    <mergeCell ref="A11:G11"/>
    <mergeCell ref="A15:J15"/>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showZeros="0" workbookViewId="0">
      <selection activeCell="F27" sqref="F27"/>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586</v>
      </c>
    </row>
    <row r="2" ht="36.75" customHeight="1" spans="1:7">
      <c r="A2" s="5" t="str">
        <f>"2025"&amp;"年部门项目中期规划预算表"</f>
        <v>2025年部门项目中期规划预算表</v>
      </c>
      <c r="B2" s="6"/>
      <c r="C2" s="6"/>
      <c r="D2" s="6"/>
      <c r="E2" s="6"/>
      <c r="F2" s="6"/>
      <c r="G2" s="6"/>
    </row>
    <row r="3" ht="18.75" customHeight="1" spans="1:7">
      <c r="A3" s="7" t="str">
        <f>"单位名称："&amp;"全部"</f>
        <v>单位名称：全部</v>
      </c>
      <c r="B3" s="8"/>
      <c r="C3" s="8"/>
      <c r="D3" s="8"/>
      <c r="E3" s="9"/>
      <c r="F3" s="9"/>
      <c r="G3" s="4" t="s">
        <v>183</v>
      </c>
    </row>
    <row r="4" ht="18.75" customHeight="1" spans="1:7">
      <c r="A4" s="10" t="s">
        <v>275</v>
      </c>
      <c r="B4" s="10" t="s">
        <v>274</v>
      </c>
      <c r="C4" s="10" t="s">
        <v>199</v>
      </c>
      <c r="D4" s="11" t="s">
        <v>587</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1946937.41</v>
      </c>
      <c r="F8" s="23"/>
      <c r="G8" s="23"/>
    </row>
    <row r="9" ht="18.75" customHeight="1" spans="1:7">
      <c r="A9" s="21"/>
      <c r="B9" s="21" t="s">
        <v>588</v>
      </c>
      <c r="C9" s="21" t="s">
        <v>350</v>
      </c>
      <c r="D9" s="21" t="s">
        <v>589</v>
      </c>
      <c r="E9" s="23">
        <v>99635.89</v>
      </c>
      <c r="F9" s="23"/>
      <c r="G9" s="23"/>
    </row>
    <row r="10" ht="18.75" customHeight="1" spans="1:7">
      <c r="A10" s="24"/>
      <c r="B10" s="21" t="s">
        <v>588</v>
      </c>
      <c r="C10" s="21" t="s">
        <v>280</v>
      </c>
      <c r="D10" s="21" t="s">
        <v>589</v>
      </c>
      <c r="E10" s="23">
        <v>2488.32</v>
      </c>
      <c r="F10" s="23"/>
      <c r="G10" s="23"/>
    </row>
    <row r="11" ht="18.75" customHeight="1" spans="1:7">
      <c r="A11" s="24"/>
      <c r="B11" s="21" t="s">
        <v>588</v>
      </c>
      <c r="C11" s="21" t="s">
        <v>330</v>
      </c>
      <c r="D11" s="21" t="s">
        <v>589</v>
      </c>
      <c r="E11" s="23">
        <v>8262</v>
      </c>
      <c r="F11" s="23"/>
      <c r="G11" s="23"/>
    </row>
    <row r="12" ht="18.75" customHeight="1" spans="1:7">
      <c r="A12" s="24"/>
      <c r="B12" s="21" t="s">
        <v>588</v>
      </c>
      <c r="C12" s="21" t="s">
        <v>344</v>
      </c>
      <c r="D12" s="21" t="s">
        <v>589</v>
      </c>
      <c r="E12" s="23">
        <v>5767.2</v>
      </c>
      <c r="F12" s="23"/>
      <c r="G12" s="23"/>
    </row>
    <row r="13" ht="18.75" customHeight="1" spans="1:7">
      <c r="A13" s="24"/>
      <c r="B13" s="21" t="s">
        <v>588</v>
      </c>
      <c r="C13" s="21" t="s">
        <v>286</v>
      </c>
      <c r="D13" s="21" t="s">
        <v>589</v>
      </c>
      <c r="E13" s="23">
        <v>10000</v>
      </c>
      <c r="F13" s="23"/>
      <c r="G13" s="23"/>
    </row>
    <row r="14" ht="18.75" customHeight="1" spans="1:7">
      <c r="A14" s="24"/>
      <c r="B14" s="21" t="s">
        <v>588</v>
      </c>
      <c r="C14" s="21" t="s">
        <v>328</v>
      </c>
      <c r="D14" s="21" t="s">
        <v>589</v>
      </c>
      <c r="E14" s="23">
        <v>9984</v>
      </c>
      <c r="F14" s="23"/>
      <c r="G14" s="23"/>
    </row>
    <row r="15" ht="18.75" customHeight="1" spans="1:7">
      <c r="A15" s="24"/>
      <c r="B15" s="21" t="s">
        <v>590</v>
      </c>
      <c r="C15" s="21" t="s">
        <v>342</v>
      </c>
      <c r="D15" s="21" t="s">
        <v>589</v>
      </c>
      <c r="E15" s="23">
        <v>640800</v>
      </c>
      <c r="F15" s="23"/>
      <c r="G15" s="23"/>
    </row>
    <row r="16" ht="18.75" customHeight="1" spans="1:7">
      <c r="A16" s="24"/>
      <c r="B16" s="21" t="s">
        <v>590</v>
      </c>
      <c r="C16" s="21" t="s">
        <v>332</v>
      </c>
      <c r="D16" s="21" t="s">
        <v>589</v>
      </c>
      <c r="E16" s="23">
        <v>1100000</v>
      </c>
      <c r="F16" s="23"/>
      <c r="G16" s="23"/>
    </row>
    <row r="17" ht="18.75" customHeight="1" spans="1:7">
      <c r="A17" s="24"/>
      <c r="B17" s="21" t="s">
        <v>590</v>
      </c>
      <c r="C17" s="21" t="s">
        <v>283</v>
      </c>
      <c r="D17" s="21" t="s">
        <v>589</v>
      </c>
      <c r="E17" s="23">
        <v>20000</v>
      </c>
      <c r="F17" s="23"/>
      <c r="G17" s="23"/>
    </row>
    <row r="18" ht="18.75" customHeight="1" spans="1:7">
      <c r="A18" s="24"/>
      <c r="B18" s="21" t="s">
        <v>590</v>
      </c>
      <c r="C18" s="21" t="s">
        <v>288</v>
      </c>
      <c r="D18" s="21" t="s">
        <v>589</v>
      </c>
      <c r="E18" s="23">
        <v>50000</v>
      </c>
      <c r="F18" s="23"/>
      <c r="G18" s="23"/>
    </row>
    <row r="19" ht="18.75" customHeight="1" spans="1:7">
      <c r="A19" s="24"/>
      <c r="B19" s="21" t="s">
        <v>590</v>
      </c>
      <c r="C19" s="21" t="s">
        <v>326</v>
      </c>
      <c r="D19" s="21" t="s">
        <v>589</v>
      </c>
      <c r="E19" s="23"/>
      <c r="F19" s="23"/>
      <c r="G19" s="23"/>
    </row>
    <row r="20" ht="18.75" customHeight="1" spans="1:7">
      <c r="A20" s="24"/>
      <c r="B20" s="21" t="s">
        <v>590</v>
      </c>
      <c r="C20" s="21" t="s">
        <v>318</v>
      </c>
      <c r="D20" s="21" t="s">
        <v>589</v>
      </c>
      <c r="E20" s="23"/>
      <c r="F20" s="23"/>
      <c r="G20" s="23"/>
    </row>
    <row r="21" ht="18.75" customHeight="1" spans="1:7">
      <c r="A21" s="24"/>
      <c r="B21" s="21" t="s">
        <v>590</v>
      </c>
      <c r="C21" s="21" t="s">
        <v>320</v>
      </c>
      <c r="D21" s="21" t="s">
        <v>589</v>
      </c>
      <c r="E21" s="23"/>
      <c r="F21" s="23"/>
      <c r="G21" s="23"/>
    </row>
    <row r="22" ht="18.75" customHeight="1" spans="1:7">
      <c r="A22" s="25" t="s">
        <v>56</v>
      </c>
      <c r="B22" s="26" t="s">
        <v>591</v>
      </c>
      <c r="C22" s="26"/>
      <c r="D22" s="27"/>
      <c r="E22" s="23">
        <v>1946937.41</v>
      </c>
      <c r="F22" s="23"/>
      <c r="G22" s="23"/>
    </row>
  </sheetData>
  <mergeCells count="11">
    <mergeCell ref="A2:G2"/>
    <mergeCell ref="A3:D3"/>
    <mergeCell ref="E4:G4"/>
    <mergeCell ref="A22:D22"/>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G1" workbookViewId="0">
      <selection activeCell="B65" sqref="B65"/>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38"/>
      <c r="O1" s="101"/>
      <c r="P1" s="101"/>
      <c r="Q1" s="101"/>
      <c r="R1" s="101"/>
      <c r="S1" s="85" t="s">
        <v>53</v>
      </c>
    </row>
    <row r="2" ht="57.75" customHeight="1" spans="1:19">
      <c r="A2" s="168" t="str">
        <f>"2025"&amp;"年部门收入预算表"</f>
        <v>2025年部门收入预算表</v>
      </c>
      <c r="B2" s="223"/>
      <c r="C2" s="223"/>
      <c r="D2" s="223"/>
      <c r="E2" s="223"/>
      <c r="F2" s="223"/>
      <c r="G2" s="223"/>
      <c r="H2" s="223"/>
      <c r="I2" s="223"/>
      <c r="J2" s="223"/>
      <c r="K2" s="223"/>
      <c r="L2" s="223"/>
      <c r="M2" s="223"/>
      <c r="N2" s="223"/>
      <c r="O2" s="239"/>
      <c r="P2" s="239"/>
      <c r="Q2" s="239"/>
      <c r="R2" s="239"/>
      <c r="S2" s="239"/>
    </row>
    <row r="3" ht="18.75" customHeight="1" spans="1:19">
      <c r="A3" s="129" t="str">
        <f>"单位名称："&amp;"全部"</f>
        <v>单位名称：全部</v>
      </c>
      <c r="B3" s="130"/>
      <c r="C3" s="130"/>
      <c r="D3" s="130"/>
      <c r="E3" s="130"/>
      <c r="F3" s="130"/>
      <c r="G3" s="130"/>
      <c r="H3" s="130"/>
      <c r="I3" s="130"/>
      <c r="J3" s="105"/>
      <c r="K3" s="130"/>
      <c r="L3" s="130"/>
      <c r="M3" s="130"/>
      <c r="N3" s="130"/>
      <c r="O3" s="105"/>
      <c r="P3" s="105"/>
      <c r="Q3" s="105"/>
      <c r="R3" s="105"/>
      <c r="S3" s="85" t="s">
        <v>1</v>
      </c>
    </row>
    <row r="4" ht="18.75" customHeight="1" spans="1:19">
      <c r="A4" s="224" t="s">
        <v>54</v>
      </c>
      <c r="B4" s="225" t="s">
        <v>55</v>
      </c>
      <c r="C4" s="225" t="s">
        <v>56</v>
      </c>
      <c r="D4" s="226" t="s">
        <v>57</v>
      </c>
      <c r="E4" s="227"/>
      <c r="F4" s="227"/>
      <c r="G4" s="227"/>
      <c r="H4" s="227"/>
      <c r="I4" s="227"/>
      <c r="J4" s="240"/>
      <c r="K4" s="227"/>
      <c r="L4" s="227"/>
      <c r="M4" s="227"/>
      <c r="N4" s="241"/>
      <c r="O4" s="226" t="s">
        <v>46</v>
      </c>
      <c r="P4" s="226"/>
      <c r="Q4" s="226"/>
      <c r="R4" s="226"/>
      <c r="S4" s="244"/>
    </row>
    <row r="5" ht="18.75" customHeight="1" spans="1:19">
      <c r="A5" s="228"/>
      <c r="B5" s="229"/>
      <c r="C5" s="229"/>
      <c r="D5" s="230" t="s">
        <v>58</v>
      </c>
      <c r="E5" s="230" t="s">
        <v>59</v>
      </c>
      <c r="F5" s="230" t="s">
        <v>60</v>
      </c>
      <c r="G5" s="230" t="s">
        <v>61</v>
      </c>
      <c r="H5" s="230" t="s">
        <v>62</v>
      </c>
      <c r="I5" s="242" t="s">
        <v>63</v>
      </c>
      <c r="J5" s="242"/>
      <c r="K5" s="242"/>
      <c r="L5" s="242"/>
      <c r="M5" s="242"/>
      <c r="N5" s="233"/>
      <c r="O5" s="230" t="s">
        <v>58</v>
      </c>
      <c r="P5" s="230" t="s">
        <v>59</v>
      </c>
      <c r="Q5" s="230" t="s">
        <v>60</v>
      </c>
      <c r="R5" s="230" t="s">
        <v>61</v>
      </c>
      <c r="S5" s="230" t="s">
        <v>64</v>
      </c>
    </row>
    <row r="6" ht="18.75" customHeight="1" spans="1:19">
      <c r="A6" s="231"/>
      <c r="B6" s="232"/>
      <c r="C6" s="232"/>
      <c r="D6" s="233"/>
      <c r="E6" s="233"/>
      <c r="F6" s="233"/>
      <c r="G6" s="233"/>
      <c r="H6" s="233"/>
      <c r="I6" s="232" t="s">
        <v>58</v>
      </c>
      <c r="J6" s="232" t="s">
        <v>65</v>
      </c>
      <c r="K6" s="232" t="s">
        <v>66</v>
      </c>
      <c r="L6" s="232" t="s">
        <v>67</v>
      </c>
      <c r="M6" s="232" t="s">
        <v>68</v>
      </c>
      <c r="N6" s="232" t="s">
        <v>69</v>
      </c>
      <c r="O6" s="243"/>
      <c r="P6" s="243"/>
      <c r="Q6" s="243"/>
      <c r="R6" s="243"/>
      <c r="S6" s="233"/>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34" t="s">
        <v>70</v>
      </c>
      <c r="B8" s="235" t="s">
        <v>71</v>
      </c>
      <c r="C8" s="23">
        <v>57457947.39</v>
      </c>
      <c r="D8" s="23">
        <v>56609945.99</v>
      </c>
      <c r="E8" s="23">
        <v>51544945.99</v>
      </c>
      <c r="F8" s="23">
        <v>65000</v>
      </c>
      <c r="G8" s="23"/>
      <c r="H8" s="23"/>
      <c r="I8" s="23">
        <v>5000000</v>
      </c>
      <c r="J8" s="23"/>
      <c r="K8" s="23"/>
      <c r="L8" s="23"/>
      <c r="M8" s="23"/>
      <c r="N8" s="23">
        <v>5000000</v>
      </c>
      <c r="O8" s="23">
        <v>848001.4</v>
      </c>
      <c r="P8" s="23">
        <v>763001.4</v>
      </c>
      <c r="Q8" s="23">
        <v>85000</v>
      </c>
      <c r="R8" s="23"/>
      <c r="S8" s="23"/>
    </row>
    <row r="9" ht="18.75" customHeight="1" spans="1:19">
      <c r="A9" s="236" t="s">
        <v>56</v>
      </c>
      <c r="B9" s="237"/>
      <c r="C9" s="23">
        <v>57457947.39</v>
      </c>
      <c r="D9" s="23">
        <v>56609945.99</v>
      </c>
      <c r="E9" s="23">
        <v>51544945.99</v>
      </c>
      <c r="F9" s="23">
        <v>65000</v>
      </c>
      <c r="G9" s="23"/>
      <c r="H9" s="23"/>
      <c r="I9" s="23">
        <v>5000000</v>
      </c>
      <c r="J9" s="23"/>
      <c r="K9" s="23"/>
      <c r="L9" s="23"/>
      <c r="M9" s="23"/>
      <c r="N9" s="23">
        <v>5000000</v>
      </c>
      <c r="O9" s="23">
        <v>848001.4</v>
      </c>
      <c r="P9" s="23">
        <v>763001.4</v>
      </c>
      <c r="Q9" s="23">
        <v>85000</v>
      </c>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3"/>
  <sheetViews>
    <sheetView showZeros="0" topLeftCell="B1" workbookViewId="0">
      <selection activeCell="B65" sqref="B65"/>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212"/>
      <c r="E1" s="1"/>
      <c r="F1" s="1"/>
      <c r="G1" s="1"/>
      <c r="H1" s="212"/>
      <c r="I1" s="1"/>
      <c r="J1" s="212"/>
      <c r="K1" s="1"/>
      <c r="L1" s="1"/>
      <c r="M1" s="1"/>
      <c r="N1" s="1"/>
      <c r="O1" s="61" t="s">
        <v>72</v>
      </c>
    </row>
    <row r="2" ht="42" customHeight="1" spans="1:15">
      <c r="A2" s="5" t="str">
        <f>"2025"&amp;"年部门支出预算表"</f>
        <v>2025年部门支出预算表</v>
      </c>
      <c r="B2" s="213"/>
      <c r="C2" s="213"/>
      <c r="D2" s="213"/>
      <c r="E2" s="213"/>
      <c r="F2" s="213"/>
      <c r="G2" s="213"/>
      <c r="H2" s="213"/>
      <c r="I2" s="213"/>
      <c r="J2" s="213"/>
      <c r="K2" s="213"/>
      <c r="L2" s="213"/>
      <c r="M2" s="213"/>
      <c r="N2" s="213"/>
      <c r="O2" s="213"/>
    </row>
    <row r="3" ht="18.75" customHeight="1" spans="1:15">
      <c r="A3" s="214" t="str">
        <f>"单位名称："&amp;"全部"</f>
        <v>单位名称：全部</v>
      </c>
      <c r="B3" s="215"/>
      <c r="C3" s="92"/>
      <c r="D3" s="86"/>
      <c r="E3" s="92"/>
      <c r="F3" s="92"/>
      <c r="G3" s="92"/>
      <c r="H3" s="86"/>
      <c r="I3" s="92"/>
      <c r="J3" s="86"/>
      <c r="K3" s="92"/>
      <c r="L3" s="92"/>
      <c r="M3" s="222"/>
      <c r="N3" s="222"/>
      <c r="O3" s="61" t="s">
        <v>1</v>
      </c>
    </row>
    <row r="4" ht="18.75" customHeight="1" spans="1:15">
      <c r="A4" s="10" t="s">
        <v>73</v>
      </c>
      <c r="B4" s="10" t="s">
        <v>74</v>
      </c>
      <c r="C4" s="10" t="s">
        <v>56</v>
      </c>
      <c r="D4" s="12" t="s">
        <v>59</v>
      </c>
      <c r="E4" s="109" t="s">
        <v>75</v>
      </c>
      <c r="F4" s="177" t="s">
        <v>76</v>
      </c>
      <c r="G4" s="10" t="s">
        <v>60</v>
      </c>
      <c r="H4" s="10" t="s">
        <v>61</v>
      </c>
      <c r="I4" s="10" t="s">
        <v>77</v>
      </c>
      <c r="J4" s="12" t="s">
        <v>78</v>
      </c>
      <c r="K4" s="13"/>
      <c r="L4" s="13"/>
      <c r="M4" s="13"/>
      <c r="N4" s="13"/>
      <c r="O4" s="14"/>
    </row>
    <row r="5" ht="30" customHeight="1" spans="1:15">
      <c r="A5" s="18"/>
      <c r="B5" s="18"/>
      <c r="C5" s="18"/>
      <c r="D5" s="99" t="s">
        <v>58</v>
      </c>
      <c r="E5" s="128" t="s">
        <v>75</v>
      </c>
      <c r="F5" s="128" t="s">
        <v>76</v>
      </c>
      <c r="G5" s="18"/>
      <c r="H5" s="18"/>
      <c r="I5" s="18"/>
      <c r="J5" s="99" t="s">
        <v>58</v>
      </c>
      <c r="K5" s="78" t="s">
        <v>79</v>
      </c>
      <c r="L5" s="78" t="s">
        <v>80</v>
      </c>
      <c r="M5" s="78" t="s">
        <v>81</v>
      </c>
      <c r="N5" s="78" t="s">
        <v>82</v>
      </c>
      <c r="O5" s="78" t="s">
        <v>83</v>
      </c>
    </row>
    <row r="6" ht="18.75" customHeight="1" spans="1:15">
      <c r="A6" s="155">
        <v>1</v>
      </c>
      <c r="B6" s="155">
        <v>2</v>
      </c>
      <c r="C6" s="99">
        <v>3</v>
      </c>
      <c r="D6" s="99">
        <v>4</v>
      </c>
      <c r="E6" s="99">
        <v>5</v>
      </c>
      <c r="F6" s="99">
        <v>6</v>
      </c>
      <c r="G6" s="99">
        <v>7</v>
      </c>
      <c r="H6" s="99">
        <v>8</v>
      </c>
      <c r="I6" s="99">
        <v>9</v>
      </c>
      <c r="J6" s="99">
        <v>10</v>
      </c>
      <c r="K6" s="99">
        <v>11</v>
      </c>
      <c r="L6" s="99">
        <v>12</v>
      </c>
      <c r="M6" s="99">
        <v>13</v>
      </c>
      <c r="N6" s="99">
        <v>14</v>
      </c>
      <c r="O6" s="99">
        <v>15</v>
      </c>
    </row>
    <row r="7" ht="18.75" customHeight="1" spans="1:15">
      <c r="A7" s="172" t="s">
        <v>84</v>
      </c>
      <c r="B7" s="201" t="s">
        <v>85</v>
      </c>
      <c r="C7" s="23">
        <v>43750628.89</v>
      </c>
      <c r="D7" s="23">
        <v>38750628.89</v>
      </c>
      <c r="E7" s="23">
        <v>36040690.08</v>
      </c>
      <c r="F7" s="23">
        <v>2709938.81</v>
      </c>
      <c r="G7" s="23"/>
      <c r="H7" s="23"/>
      <c r="I7" s="23"/>
      <c r="J7" s="23">
        <v>5000000</v>
      </c>
      <c r="K7" s="23"/>
      <c r="L7" s="23"/>
      <c r="M7" s="23"/>
      <c r="N7" s="23"/>
      <c r="O7" s="23">
        <v>5000000</v>
      </c>
    </row>
    <row r="8" ht="18.75" customHeight="1" spans="1:15">
      <c r="A8" s="216" t="s">
        <v>86</v>
      </c>
      <c r="B8" s="252" t="s">
        <v>87</v>
      </c>
      <c r="C8" s="23">
        <v>43699526.89</v>
      </c>
      <c r="D8" s="23">
        <v>38699526.89</v>
      </c>
      <c r="E8" s="23">
        <v>36040690.08</v>
      </c>
      <c r="F8" s="23">
        <v>2658836.81</v>
      </c>
      <c r="G8" s="23"/>
      <c r="H8" s="23"/>
      <c r="I8" s="23"/>
      <c r="J8" s="23">
        <v>5000000</v>
      </c>
      <c r="K8" s="23"/>
      <c r="L8" s="23"/>
      <c r="M8" s="23"/>
      <c r="N8" s="23"/>
      <c r="O8" s="23">
        <v>5000000</v>
      </c>
    </row>
    <row r="9" ht="18.75" customHeight="1" spans="1:15">
      <c r="A9" s="218" t="s">
        <v>88</v>
      </c>
      <c r="B9" s="253" t="s">
        <v>89</v>
      </c>
      <c r="C9" s="23">
        <v>2312967.2</v>
      </c>
      <c r="D9" s="23">
        <v>2312967.2</v>
      </c>
      <c r="E9" s="23">
        <v>427200</v>
      </c>
      <c r="F9" s="23">
        <v>1885767.2</v>
      </c>
      <c r="G9" s="23"/>
      <c r="H9" s="23"/>
      <c r="I9" s="23"/>
      <c r="J9" s="23"/>
      <c r="K9" s="23"/>
      <c r="L9" s="23"/>
      <c r="M9" s="23"/>
      <c r="N9" s="23"/>
      <c r="O9" s="23"/>
    </row>
    <row r="10" ht="18.75" customHeight="1" spans="1:15">
      <c r="A10" s="218" t="s">
        <v>90</v>
      </c>
      <c r="B10" s="253" t="s">
        <v>91</v>
      </c>
      <c r="C10" s="23">
        <v>41386559.69</v>
      </c>
      <c r="D10" s="23">
        <v>36386559.69</v>
      </c>
      <c r="E10" s="23">
        <v>35613490.08</v>
      </c>
      <c r="F10" s="23">
        <v>773069.61</v>
      </c>
      <c r="G10" s="23"/>
      <c r="H10" s="23"/>
      <c r="I10" s="23"/>
      <c r="J10" s="23">
        <v>5000000</v>
      </c>
      <c r="K10" s="23"/>
      <c r="L10" s="23"/>
      <c r="M10" s="23"/>
      <c r="N10" s="23"/>
      <c r="O10" s="23">
        <v>5000000</v>
      </c>
    </row>
    <row r="11" ht="18.75" customHeight="1" spans="1:15">
      <c r="A11" s="216" t="s">
        <v>92</v>
      </c>
      <c r="B11" s="252" t="s">
        <v>93</v>
      </c>
      <c r="C11" s="23">
        <v>51102</v>
      </c>
      <c r="D11" s="23">
        <v>51102</v>
      </c>
      <c r="E11" s="23"/>
      <c r="F11" s="23">
        <v>51102</v>
      </c>
      <c r="G11" s="23"/>
      <c r="H11" s="23"/>
      <c r="I11" s="23"/>
      <c r="J11" s="23"/>
      <c r="K11" s="23"/>
      <c r="L11" s="23"/>
      <c r="M11" s="23"/>
      <c r="N11" s="23"/>
      <c r="O11" s="23"/>
    </row>
    <row r="12" ht="18.75" customHeight="1" spans="1:15">
      <c r="A12" s="218" t="s">
        <v>94</v>
      </c>
      <c r="B12" s="253" t="s">
        <v>95</v>
      </c>
      <c r="C12" s="23">
        <v>51102</v>
      </c>
      <c r="D12" s="23">
        <v>51102</v>
      </c>
      <c r="E12" s="23"/>
      <c r="F12" s="23">
        <v>51102</v>
      </c>
      <c r="G12" s="23"/>
      <c r="H12" s="23"/>
      <c r="I12" s="23"/>
      <c r="J12" s="23"/>
      <c r="K12" s="23"/>
      <c r="L12" s="23"/>
      <c r="M12" s="23"/>
      <c r="N12" s="23"/>
      <c r="O12" s="23"/>
    </row>
    <row r="13" ht="18.75" customHeight="1" spans="1:15">
      <c r="A13" s="172" t="s">
        <v>96</v>
      </c>
      <c r="B13" s="201" t="s">
        <v>97</v>
      </c>
      <c r="C13" s="23">
        <v>7990581.85</v>
      </c>
      <c r="D13" s="23">
        <v>7990581.85</v>
      </c>
      <c r="E13" s="23">
        <v>7990581.85</v>
      </c>
      <c r="F13" s="23"/>
      <c r="G13" s="23"/>
      <c r="H13" s="23"/>
      <c r="I13" s="23"/>
      <c r="J13" s="23"/>
      <c r="K13" s="23"/>
      <c r="L13" s="23"/>
      <c r="M13" s="23"/>
      <c r="N13" s="23"/>
      <c r="O13" s="23"/>
    </row>
    <row r="14" ht="18.75" customHeight="1" spans="1:15">
      <c r="A14" s="216" t="s">
        <v>98</v>
      </c>
      <c r="B14" s="252" t="s">
        <v>99</v>
      </c>
      <c r="C14" s="23">
        <v>7671647.07</v>
      </c>
      <c r="D14" s="23">
        <v>7671647.07</v>
      </c>
      <c r="E14" s="23">
        <v>7671647.07</v>
      </c>
      <c r="F14" s="23"/>
      <c r="G14" s="23"/>
      <c r="H14" s="23"/>
      <c r="I14" s="23"/>
      <c r="J14" s="23"/>
      <c r="K14" s="23"/>
      <c r="L14" s="23"/>
      <c r="M14" s="23"/>
      <c r="N14" s="23"/>
      <c r="O14" s="23"/>
    </row>
    <row r="15" ht="18.75" customHeight="1" spans="1:15">
      <c r="A15" s="218" t="s">
        <v>100</v>
      </c>
      <c r="B15" s="253" t="s">
        <v>101</v>
      </c>
      <c r="C15" s="23">
        <v>3301700</v>
      </c>
      <c r="D15" s="23">
        <v>3301700</v>
      </c>
      <c r="E15" s="23">
        <v>3301700</v>
      </c>
      <c r="F15" s="23"/>
      <c r="G15" s="23"/>
      <c r="H15" s="23"/>
      <c r="I15" s="23"/>
      <c r="J15" s="23"/>
      <c r="K15" s="23"/>
      <c r="L15" s="23"/>
      <c r="M15" s="23"/>
      <c r="N15" s="23"/>
      <c r="O15" s="23"/>
    </row>
    <row r="16" ht="18.75" customHeight="1" spans="1:15">
      <c r="A16" s="218" t="s">
        <v>102</v>
      </c>
      <c r="B16" s="253" t="s">
        <v>103</v>
      </c>
      <c r="C16" s="23">
        <v>4369947.07</v>
      </c>
      <c r="D16" s="23">
        <v>4369947.07</v>
      </c>
      <c r="E16" s="23">
        <v>4369947.07</v>
      </c>
      <c r="F16" s="23"/>
      <c r="G16" s="23"/>
      <c r="H16" s="23"/>
      <c r="I16" s="23"/>
      <c r="J16" s="23"/>
      <c r="K16" s="23"/>
      <c r="L16" s="23"/>
      <c r="M16" s="23"/>
      <c r="N16" s="23"/>
      <c r="O16" s="23"/>
    </row>
    <row r="17" ht="18.75" customHeight="1" spans="1:15">
      <c r="A17" s="216" t="s">
        <v>104</v>
      </c>
      <c r="B17" s="252" t="s">
        <v>105</v>
      </c>
      <c r="C17" s="23">
        <v>127749.6</v>
      </c>
      <c r="D17" s="23">
        <v>127749.6</v>
      </c>
      <c r="E17" s="23">
        <v>127749.6</v>
      </c>
      <c r="F17" s="23"/>
      <c r="G17" s="23"/>
      <c r="H17" s="23"/>
      <c r="I17" s="23"/>
      <c r="J17" s="23"/>
      <c r="K17" s="23"/>
      <c r="L17" s="23"/>
      <c r="M17" s="23"/>
      <c r="N17" s="23"/>
      <c r="O17" s="23"/>
    </row>
    <row r="18" ht="18.75" customHeight="1" spans="1:15">
      <c r="A18" s="218" t="s">
        <v>106</v>
      </c>
      <c r="B18" s="253" t="s">
        <v>107</v>
      </c>
      <c r="C18" s="23">
        <v>127749.6</v>
      </c>
      <c r="D18" s="23">
        <v>127749.6</v>
      </c>
      <c r="E18" s="23">
        <v>127749.6</v>
      </c>
      <c r="F18" s="23"/>
      <c r="G18" s="23"/>
      <c r="H18" s="23"/>
      <c r="I18" s="23"/>
      <c r="J18" s="23"/>
      <c r="K18" s="23"/>
      <c r="L18" s="23"/>
      <c r="M18" s="23"/>
      <c r="N18" s="23"/>
      <c r="O18" s="23"/>
    </row>
    <row r="19" ht="18.75" customHeight="1" spans="1:15">
      <c r="A19" s="216" t="s">
        <v>108</v>
      </c>
      <c r="B19" s="252" t="s">
        <v>109</v>
      </c>
      <c r="C19" s="23">
        <v>191185.18</v>
      </c>
      <c r="D19" s="23">
        <v>191185.18</v>
      </c>
      <c r="E19" s="23">
        <v>191185.18</v>
      </c>
      <c r="F19" s="23"/>
      <c r="G19" s="23"/>
      <c r="H19" s="23"/>
      <c r="I19" s="23"/>
      <c r="J19" s="23"/>
      <c r="K19" s="23"/>
      <c r="L19" s="23"/>
      <c r="M19" s="23"/>
      <c r="N19" s="23"/>
      <c r="O19" s="23"/>
    </row>
    <row r="20" ht="18.75" customHeight="1" spans="1:15">
      <c r="A20" s="218" t="s">
        <v>110</v>
      </c>
      <c r="B20" s="253" t="s">
        <v>109</v>
      </c>
      <c r="C20" s="23">
        <v>191185.18</v>
      </c>
      <c r="D20" s="23">
        <v>191185.18</v>
      </c>
      <c r="E20" s="23">
        <v>191185.18</v>
      </c>
      <c r="F20" s="23"/>
      <c r="G20" s="23"/>
      <c r="H20" s="23"/>
      <c r="I20" s="23"/>
      <c r="J20" s="23"/>
      <c r="K20" s="23"/>
      <c r="L20" s="23"/>
      <c r="M20" s="23"/>
      <c r="N20" s="23"/>
      <c r="O20" s="23"/>
    </row>
    <row r="21" ht="18.75" customHeight="1" spans="1:15">
      <c r="A21" s="172" t="s">
        <v>111</v>
      </c>
      <c r="B21" s="201" t="s">
        <v>112</v>
      </c>
      <c r="C21" s="23">
        <v>2289276.35</v>
      </c>
      <c r="D21" s="23">
        <v>2289276.35</v>
      </c>
      <c r="E21" s="23">
        <v>2289276.35</v>
      </c>
      <c r="F21" s="23"/>
      <c r="G21" s="23"/>
      <c r="H21" s="23"/>
      <c r="I21" s="23"/>
      <c r="J21" s="23"/>
      <c r="K21" s="23"/>
      <c r="L21" s="23"/>
      <c r="M21" s="23"/>
      <c r="N21" s="23"/>
      <c r="O21" s="23"/>
    </row>
    <row r="22" ht="18.75" customHeight="1" spans="1:15">
      <c r="A22" s="216" t="s">
        <v>113</v>
      </c>
      <c r="B22" s="252" t="s">
        <v>114</v>
      </c>
      <c r="C22" s="23">
        <v>2289276.35</v>
      </c>
      <c r="D22" s="23">
        <v>2289276.35</v>
      </c>
      <c r="E22" s="23">
        <v>2289276.35</v>
      </c>
      <c r="F22" s="23"/>
      <c r="G22" s="23"/>
      <c r="H22" s="23"/>
      <c r="I22" s="23"/>
      <c r="J22" s="23"/>
      <c r="K22" s="23"/>
      <c r="L22" s="23"/>
      <c r="M22" s="23"/>
      <c r="N22" s="23"/>
      <c r="O22" s="23"/>
    </row>
    <row r="23" ht="18.75" customHeight="1" spans="1:15">
      <c r="A23" s="218" t="s">
        <v>115</v>
      </c>
      <c r="B23" s="253" t="s">
        <v>116</v>
      </c>
      <c r="C23" s="23">
        <v>1939164.01</v>
      </c>
      <c r="D23" s="23">
        <v>1939164.01</v>
      </c>
      <c r="E23" s="23">
        <v>1939164.01</v>
      </c>
      <c r="F23" s="23"/>
      <c r="G23" s="23"/>
      <c r="H23" s="23"/>
      <c r="I23" s="23"/>
      <c r="J23" s="23"/>
      <c r="K23" s="23"/>
      <c r="L23" s="23"/>
      <c r="M23" s="23"/>
      <c r="N23" s="23"/>
      <c r="O23" s="23"/>
    </row>
    <row r="24" ht="18.75" customHeight="1" spans="1:15">
      <c r="A24" s="218" t="s">
        <v>117</v>
      </c>
      <c r="B24" s="253" t="s">
        <v>118</v>
      </c>
      <c r="C24" s="23">
        <v>209040</v>
      </c>
      <c r="D24" s="23">
        <v>209040</v>
      </c>
      <c r="E24" s="23">
        <v>209040</v>
      </c>
      <c r="F24" s="23"/>
      <c r="G24" s="23"/>
      <c r="H24" s="23"/>
      <c r="I24" s="23"/>
      <c r="J24" s="23"/>
      <c r="K24" s="23"/>
      <c r="L24" s="23"/>
      <c r="M24" s="23"/>
      <c r="N24" s="23"/>
      <c r="O24" s="23"/>
    </row>
    <row r="25" ht="18.75" customHeight="1" spans="1:15">
      <c r="A25" s="218" t="s">
        <v>119</v>
      </c>
      <c r="B25" s="253" t="s">
        <v>120</v>
      </c>
      <c r="C25" s="23">
        <v>141072.34</v>
      </c>
      <c r="D25" s="23">
        <v>141072.34</v>
      </c>
      <c r="E25" s="23">
        <v>141072.34</v>
      </c>
      <c r="F25" s="23"/>
      <c r="G25" s="23"/>
      <c r="H25" s="23"/>
      <c r="I25" s="23"/>
      <c r="J25" s="23"/>
      <c r="K25" s="23"/>
      <c r="L25" s="23"/>
      <c r="M25" s="23"/>
      <c r="N25" s="23"/>
      <c r="O25" s="23"/>
    </row>
    <row r="26" ht="18.75" customHeight="1" spans="1:15">
      <c r="A26" s="172" t="s">
        <v>121</v>
      </c>
      <c r="B26" s="201" t="s">
        <v>122</v>
      </c>
      <c r="C26" s="23">
        <v>3277460.3</v>
      </c>
      <c r="D26" s="23">
        <v>3277460.3</v>
      </c>
      <c r="E26" s="23">
        <v>3277460.3</v>
      </c>
      <c r="F26" s="23"/>
      <c r="G26" s="23"/>
      <c r="H26" s="23"/>
      <c r="I26" s="23"/>
      <c r="J26" s="23"/>
      <c r="K26" s="23"/>
      <c r="L26" s="23"/>
      <c r="M26" s="23"/>
      <c r="N26" s="23"/>
      <c r="O26" s="23"/>
    </row>
    <row r="27" ht="18.75" customHeight="1" spans="1:15">
      <c r="A27" s="216" t="s">
        <v>123</v>
      </c>
      <c r="B27" s="252" t="s">
        <v>124</v>
      </c>
      <c r="C27" s="23">
        <v>3277460.3</v>
      </c>
      <c r="D27" s="23">
        <v>3277460.3</v>
      </c>
      <c r="E27" s="23">
        <v>3277460.3</v>
      </c>
      <c r="F27" s="23"/>
      <c r="G27" s="23"/>
      <c r="H27" s="23"/>
      <c r="I27" s="23"/>
      <c r="J27" s="23"/>
      <c r="K27" s="23"/>
      <c r="L27" s="23"/>
      <c r="M27" s="23"/>
      <c r="N27" s="23"/>
      <c r="O27" s="23"/>
    </row>
    <row r="28" ht="18.75" customHeight="1" spans="1:15">
      <c r="A28" s="218" t="s">
        <v>125</v>
      </c>
      <c r="B28" s="253" t="s">
        <v>126</v>
      </c>
      <c r="C28" s="23">
        <v>3277460.3</v>
      </c>
      <c r="D28" s="23">
        <v>3277460.3</v>
      </c>
      <c r="E28" s="23">
        <v>3277460.3</v>
      </c>
      <c r="F28" s="23"/>
      <c r="G28" s="23"/>
      <c r="H28" s="23"/>
      <c r="I28" s="23"/>
      <c r="J28" s="23"/>
      <c r="K28" s="23"/>
      <c r="L28" s="23"/>
      <c r="M28" s="23"/>
      <c r="N28" s="23"/>
      <c r="O28" s="23"/>
    </row>
    <row r="29" ht="18.75" customHeight="1" spans="1:15">
      <c r="A29" s="172" t="s">
        <v>127</v>
      </c>
      <c r="B29" s="201" t="s">
        <v>83</v>
      </c>
      <c r="C29" s="23">
        <v>150000</v>
      </c>
      <c r="D29" s="23"/>
      <c r="E29" s="23"/>
      <c r="F29" s="23"/>
      <c r="G29" s="23">
        <v>150000</v>
      </c>
      <c r="H29" s="23"/>
      <c r="I29" s="23"/>
      <c r="J29" s="23"/>
      <c r="K29" s="23"/>
      <c r="L29" s="23"/>
      <c r="M29" s="23"/>
      <c r="N29" s="23"/>
      <c r="O29" s="23"/>
    </row>
    <row r="30" ht="18.75" customHeight="1" spans="1:15">
      <c r="A30" s="216" t="s">
        <v>128</v>
      </c>
      <c r="B30" s="252" t="s">
        <v>129</v>
      </c>
      <c r="C30" s="23">
        <v>150000</v>
      </c>
      <c r="D30" s="23"/>
      <c r="E30" s="23"/>
      <c r="F30" s="23"/>
      <c r="G30" s="23">
        <v>150000</v>
      </c>
      <c r="H30" s="23"/>
      <c r="I30" s="23"/>
      <c r="J30" s="23"/>
      <c r="K30" s="23"/>
      <c r="L30" s="23"/>
      <c r="M30" s="23"/>
      <c r="N30" s="23"/>
      <c r="O30" s="23"/>
    </row>
    <row r="31" ht="18.75" customHeight="1" spans="1:15">
      <c r="A31" s="218" t="s">
        <v>130</v>
      </c>
      <c r="B31" s="253" t="s">
        <v>131</v>
      </c>
      <c r="C31" s="23">
        <v>50000</v>
      </c>
      <c r="D31" s="23"/>
      <c r="E31" s="23"/>
      <c r="F31" s="23"/>
      <c r="G31" s="23">
        <v>50000</v>
      </c>
      <c r="H31" s="23"/>
      <c r="I31" s="23"/>
      <c r="J31" s="23"/>
      <c r="K31" s="23"/>
      <c r="L31" s="23"/>
      <c r="M31" s="23"/>
      <c r="N31" s="23"/>
      <c r="O31" s="23"/>
    </row>
    <row r="32" ht="18.75" customHeight="1" spans="1:15">
      <c r="A32" s="218" t="s">
        <v>132</v>
      </c>
      <c r="B32" s="253" t="s">
        <v>133</v>
      </c>
      <c r="C32" s="23">
        <v>100000</v>
      </c>
      <c r="D32" s="23"/>
      <c r="E32" s="23"/>
      <c r="F32" s="23"/>
      <c r="G32" s="23">
        <v>100000</v>
      </c>
      <c r="H32" s="23"/>
      <c r="I32" s="23"/>
      <c r="J32" s="23"/>
      <c r="K32" s="23"/>
      <c r="L32" s="23"/>
      <c r="M32" s="23"/>
      <c r="N32" s="23"/>
      <c r="O32" s="23"/>
    </row>
    <row r="33" ht="18.75" customHeight="1" spans="1:15">
      <c r="A33" s="220" t="s">
        <v>134</v>
      </c>
      <c r="B33" s="221" t="s">
        <v>134</v>
      </c>
      <c r="C33" s="23">
        <v>57457947.39</v>
      </c>
      <c r="D33" s="23">
        <v>52307947.39</v>
      </c>
      <c r="E33" s="23">
        <v>49598008.58</v>
      </c>
      <c r="F33" s="23">
        <v>2709938.81</v>
      </c>
      <c r="G33" s="23">
        <v>150000</v>
      </c>
      <c r="H33" s="23"/>
      <c r="I33" s="23"/>
      <c r="J33" s="23">
        <v>5000000</v>
      </c>
      <c r="K33" s="23"/>
      <c r="L33" s="23"/>
      <c r="M33" s="23"/>
      <c r="N33" s="23"/>
      <c r="O33" s="23">
        <v>5000000</v>
      </c>
    </row>
  </sheetData>
  <mergeCells count="11">
    <mergeCell ref="A2:O2"/>
    <mergeCell ref="A3:L3"/>
    <mergeCell ref="D4:F4"/>
    <mergeCell ref="J4:O4"/>
    <mergeCell ref="A33:B33"/>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B65" sqref="B65"/>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61" t="s">
        <v>135</v>
      </c>
    </row>
    <row r="2" ht="36" customHeight="1" spans="1:4">
      <c r="A2" s="5" t="str">
        <f>"2025"&amp;"年部门财政拨款收支预算总表"</f>
        <v>2025年部门财政拨款收支预算总表</v>
      </c>
      <c r="B2" s="199"/>
      <c r="C2" s="199"/>
      <c r="D2" s="199"/>
    </row>
    <row r="3" ht="18.75" customHeight="1" spans="1:4">
      <c r="A3" s="7" t="str">
        <f>"单位名称："&amp;"全部"</f>
        <v>单位名称：全部</v>
      </c>
      <c r="B3" s="200"/>
      <c r="C3" s="200"/>
      <c r="D3" s="61" t="s">
        <v>1</v>
      </c>
    </row>
    <row r="4" ht="18.75" customHeight="1" spans="1:4">
      <c r="A4" s="12" t="s">
        <v>2</v>
      </c>
      <c r="B4" s="14"/>
      <c r="C4" s="12" t="s">
        <v>3</v>
      </c>
      <c r="D4" s="14"/>
    </row>
    <row r="5" ht="18.75" customHeight="1" spans="1:4">
      <c r="A5" s="94" t="s">
        <v>4</v>
      </c>
      <c r="B5" s="143" t="str">
        <f>"2025"&amp;"年预算数"</f>
        <v>2025年预算数</v>
      </c>
      <c r="C5" s="94" t="s">
        <v>136</v>
      </c>
      <c r="D5" s="143" t="str">
        <f>"2025"&amp;"年预算数"</f>
        <v>2025年预算数</v>
      </c>
    </row>
    <row r="6" ht="18.75" customHeight="1" spans="1:4">
      <c r="A6" s="96"/>
      <c r="B6" s="18"/>
      <c r="C6" s="96"/>
      <c r="D6" s="18"/>
    </row>
    <row r="7" ht="18.75" customHeight="1" spans="1:4">
      <c r="A7" s="201" t="s">
        <v>137</v>
      </c>
      <c r="B7" s="23">
        <v>51609945.99</v>
      </c>
      <c r="C7" s="22" t="s">
        <v>138</v>
      </c>
      <c r="D7" s="23">
        <v>52457947.39</v>
      </c>
    </row>
    <row r="8" ht="18.75" customHeight="1" spans="1:4">
      <c r="A8" s="202" t="s">
        <v>139</v>
      </c>
      <c r="B8" s="23">
        <v>51544945.99</v>
      </c>
      <c r="C8" s="22" t="s">
        <v>140</v>
      </c>
      <c r="D8" s="23"/>
    </row>
    <row r="9" ht="18.75" customHeight="1" spans="1:4">
      <c r="A9" s="202" t="s">
        <v>141</v>
      </c>
      <c r="B9" s="23">
        <v>65000</v>
      </c>
      <c r="C9" s="22" t="s">
        <v>142</v>
      </c>
      <c r="D9" s="23"/>
    </row>
    <row r="10" ht="18.75" customHeight="1" spans="1:4">
      <c r="A10" s="202" t="s">
        <v>143</v>
      </c>
      <c r="B10" s="23"/>
      <c r="C10" s="22" t="s">
        <v>144</v>
      </c>
      <c r="D10" s="23"/>
    </row>
    <row r="11" ht="18.75" customHeight="1" spans="1:4">
      <c r="A11" s="203" t="s">
        <v>145</v>
      </c>
      <c r="B11" s="23">
        <v>848001.4</v>
      </c>
      <c r="C11" s="204" t="s">
        <v>146</v>
      </c>
      <c r="D11" s="23"/>
    </row>
    <row r="12" ht="18.75" customHeight="1" spans="1:4">
      <c r="A12" s="205" t="s">
        <v>139</v>
      </c>
      <c r="B12" s="23">
        <v>763001.4</v>
      </c>
      <c r="C12" s="206" t="s">
        <v>147</v>
      </c>
      <c r="D12" s="23">
        <v>38750628.89</v>
      </c>
    </row>
    <row r="13" ht="18.75" customHeight="1" spans="1:4">
      <c r="A13" s="205" t="s">
        <v>141</v>
      </c>
      <c r="B13" s="23">
        <v>85000</v>
      </c>
      <c r="C13" s="206" t="s">
        <v>148</v>
      </c>
      <c r="D13" s="23"/>
    </row>
    <row r="14" ht="18.75" customHeight="1" spans="1:4">
      <c r="A14" s="205" t="s">
        <v>143</v>
      </c>
      <c r="B14" s="23"/>
      <c r="C14" s="206" t="s">
        <v>149</v>
      </c>
      <c r="D14" s="23"/>
    </row>
    <row r="15" ht="18.75" customHeight="1" spans="1:4">
      <c r="A15" s="205" t="s">
        <v>26</v>
      </c>
      <c r="B15" s="23"/>
      <c r="C15" s="206" t="s">
        <v>150</v>
      </c>
      <c r="D15" s="23">
        <v>7990581.85</v>
      </c>
    </row>
    <row r="16" ht="18.75" customHeight="1" spans="1:4">
      <c r="A16" s="205" t="s">
        <v>26</v>
      </c>
      <c r="B16" s="23" t="s">
        <v>26</v>
      </c>
      <c r="C16" s="206" t="s">
        <v>151</v>
      </c>
      <c r="D16" s="23">
        <v>2289276.35</v>
      </c>
    </row>
    <row r="17" ht="18.75" customHeight="1" spans="1:4">
      <c r="A17" s="207" t="s">
        <v>26</v>
      </c>
      <c r="B17" s="23" t="s">
        <v>26</v>
      </c>
      <c r="C17" s="206" t="s">
        <v>152</v>
      </c>
      <c r="D17" s="23"/>
    </row>
    <row r="18" ht="18.75" customHeight="1" spans="1:4">
      <c r="A18" s="207" t="s">
        <v>26</v>
      </c>
      <c r="B18" s="23" t="s">
        <v>26</v>
      </c>
      <c r="C18" s="206" t="s">
        <v>153</v>
      </c>
      <c r="D18" s="23"/>
    </row>
    <row r="19" ht="18.75" customHeight="1" spans="1:4">
      <c r="A19" s="208" t="s">
        <v>26</v>
      </c>
      <c r="B19" s="23" t="s">
        <v>26</v>
      </c>
      <c r="C19" s="206" t="s">
        <v>154</v>
      </c>
      <c r="D19" s="23"/>
    </row>
    <row r="20" ht="18.75" customHeight="1" spans="1:4">
      <c r="A20" s="208" t="s">
        <v>26</v>
      </c>
      <c r="B20" s="23" t="s">
        <v>26</v>
      </c>
      <c r="C20" s="206" t="s">
        <v>155</v>
      </c>
      <c r="D20" s="23"/>
    </row>
    <row r="21" ht="18.75" customHeight="1" spans="1:4">
      <c r="A21" s="208" t="s">
        <v>26</v>
      </c>
      <c r="B21" s="23" t="s">
        <v>26</v>
      </c>
      <c r="C21" s="206" t="s">
        <v>156</v>
      </c>
      <c r="D21" s="23"/>
    </row>
    <row r="22" ht="18.75" customHeight="1" spans="1:4">
      <c r="A22" s="208" t="s">
        <v>26</v>
      </c>
      <c r="B22" s="23" t="s">
        <v>26</v>
      </c>
      <c r="C22" s="206" t="s">
        <v>157</v>
      </c>
      <c r="D22" s="23"/>
    </row>
    <row r="23" ht="18.75" customHeight="1" spans="1:4">
      <c r="A23" s="208" t="s">
        <v>26</v>
      </c>
      <c r="B23" s="23" t="s">
        <v>26</v>
      </c>
      <c r="C23" s="206" t="s">
        <v>158</v>
      </c>
      <c r="D23" s="23"/>
    </row>
    <row r="24" ht="18.75" customHeight="1" spans="1:4">
      <c r="A24" s="208" t="s">
        <v>26</v>
      </c>
      <c r="B24" s="23" t="s">
        <v>26</v>
      </c>
      <c r="C24" s="206" t="s">
        <v>159</v>
      </c>
      <c r="D24" s="23"/>
    </row>
    <row r="25" ht="18.75" customHeight="1" spans="1:4">
      <c r="A25" s="208" t="s">
        <v>26</v>
      </c>
      <c r="B25" s="23" t="s">
        <v>26</v>
      </c>
      <c r="C25" s="206" t="s">
        <v>160</v>
      </c>
      <c r="D25" s="23"/>
    </row>
    <row r="26" ht="18.75" customHeight="1" spans="1:4">
      <c r="A26" s="208" t="s">
        <v>26</v>
      </c>
      <c r="B26" s="23" t="s">
        <v>26</v>
      </c>
      <c r="C26" s="206" t="s">
        <v>161</v>
      </c>
      <c r="D26" s="23">
        <v>3277460.3</v>
      </c>
    </row>
    <row r="27" ht="18.75" customHeight="1" spans="1:4">
      <c r="A27" s="208" t="s">
        <v>26</v>
      </c>
      <c r="B27" s="23" t="s">
        <v>26</v>
      </c>
      <c r="C27" s="206" t="s">
        <v>162</v>
      </c>
      <c r="D27" s="23"/>
    </row>
    <row r="28" ht="18.75" customHeight="1" spans="1:4">
      <c r="A28" s="208" t="s">
        <v>26</v>
      </c>
      <c r="B28" s="23" t="s">
        <v>26</v>
      </c>
      <c r="C28" s="206" t="s">
        <v>163</v>
      </c>
      <c r="D28" s="23"/>
    </row>
    <row r="29" ht="18.75" customHeight="1" spans="1:4">
      <c r="A29" s="208" t="s">
        <v>26</v>
      </c>
      <c r="B29" s="23" t="s">
        <v>26</v>
      </c>
      <c r="C29" s="206" t="s">
        <v>164</v>
      </c>
      <c r="D29" s="23"/>
    </row>
    <row r="30" ht="18.75" customHeight="1" spans="1:4">
      <c r="A30" s="208" t="s">
        <v>26</v>
      </c>
      <c r="B30" s="23" t="s">
        <v>26</v>
      </c>
      <c r="C30" s="206" t="s">
        <v>165</v>
      </c>
      <c r="D30" s="23"/>
    </row>
    <row r="31" ht="18.75" customHeight="1" spans="1:4">
      <c r="A31" s="209" t="s">
        <v>26</v>
      </c>
      <c r="B31" s="23" t="s">
        <v>26</v>
      </c>
      <c r="C31" s="206" t="s">
        <v>166</v>
      </c>
      <c r="D31" s="23">
        <v>150000</v>
      </c>
    </row>
    <row r="32" ht="18.75" customHeight="1" spans="1:4">
      <c r="A32" s="209" t="s">
        <v>26</v>
      </c>
      <c r="B32" s="23" t="s">
        <v>26</v>
      </c>
      <c r="C32" s="206" t="s">
        <v>167</v>
      </c>
      <c r="D32" s="23"/>
    </row>
    <row r="33" ht="18.75" customHeight="1" spans="1:4">
      <c r="A33" s="209" t="s">
        <v>26</v>
      </c>
      <c r="B33" s="23" t="s">
        <v>26</v>
      </c>
      <c r="C33" s="206" t="s">
        <v>168</v>
      </c>
      <c r="D33" s="23"/>
    </row>
    <row r="34" ht="18.75" customHeight="1" spans="1:4">
      <c r="A34" s="209"/>
      <c r="B34" s="23"/>
      <c r="C34" s="206" t="s">
        <v>169</v>
      </c>
      <c r="D34" s="23"/>
    </row>
    <row r="35" ht="18.75" customHeight="1" spans="1:4">
      <c r="A35" s="209" t="s">
        <v>26</v>
      </c>
      <c r="B35" s="23" t="s">
        <v>26</v>
      </c>
      <c r="C35" s="206" t="s">
        <v>170</v>
      </c>
      <c r="D35" s="23"/>
    </row>
    <row r="36" ht="18.75" customHeight="1" spans="1:4">
      <c r="A36" s="82" t="s">
        <v>171</v>
      </c>
      <c r="B36" s="210">
        <v>52457947.39</v>
      </c>
      <c r="C36" s="211" t="s">
        <v>52</v>
      </c>
      <c r="D36" s="210">
        <v>52457947.39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showZeros="0" workbookViewId="0">
      <selection activeCell="B65" sqref="B65"/>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88"/>
      <c r="F1" s="87"/>
      <c r="G1" s="61" t="s">
        <v>172</v>
      </c>
    </row>
    <row r="2" ht="39" customHeight="1" spans="1:7">
      <c r="A2" s="5" t="str">
        <f>"2025"&amp;"年一般公共预算支出预算表（按功能科目分类）"</f>
        <v>2025年一般公共预算支出预算表（按功能科目分类）</v>
      </c>
      <c r="B2" s="189"/>
      <c r="C2" s="189"/>
      <c r="D2" s="189"/>
      <c r="E2" s="189"/>
      <c r="F2" s="189"/>
      <c r="G2" s="189"/>
    </row>
    <row r="3" ht="18" customHeight="1" spans="1:7">
      <c r="A3" s="190" t="str">
        <f>"单位名称："&amp;"全部"</f>
        <v>单位名称：全部</v>
      </c>
      <c r="B3" s="191"/>
      <c r="C3" s="86"/>
      <c r="D3" s="86"/>
      <c r="E3" s="86"/>
      <c r="F3" s="138"/>
      <c r="G3" s="61" t="s">
        <v>1</v>
      </c>
    </row>
    <row r="4" ht="20.25" customHeight="1" spans="1:7">
      <c r="A4" s="192" t="s">
        <v>173</v>
      </c>
      <c r="B4" s="193"/>
      <c r="C4" s="143" t="s">
        <v>56</v>
      </c>
      <c r="D4" s="170" t="s">
        <v>75</v>
      </c>
      <c r="E4" s="13"/>
      <c r="F4" s="14"/>
      <c r="G4" s="160" t="s">
        <v>76</v>
      </c>
    </row>
    <row r="5" ht="20.25" customHeight="1" spans="1:7">
      <c r="A5" s="194" t="s">
        <v>73</v>
      </c>
      <c r="B5" s="194" t="s">
        <v>74</v>
      </c>
      <c r="C5" s="96"/>
      <c r="D5" s="99" t="s">
        <v>58</v>
      </c>
      <c r="E5" s="99" t="s">
        <v>174</v>
      </c>
      <c r="F5" s="99" t="s">
        <v>175</v>
      </c>
      <c r="G5" s="131"/>
    </row>
    <row r="6" ht="19.5" customHeight="1" spans="1:7">
      <c r="A6" s="194" t="s">
        <v>176</v>
      </c>
      <c r="B6" s="194" t="s">
        <v>177</v>
      </c>
      <c r="C6" s="194" t="s">
        <v>178</v>
      </c>
      <c r="D6" s="99">
        <v>4</v>
      </c>
      <c r="E6" s="195" t="s">
        <v>179</v>
      </c>
      <c r="F6" s="195" t="s">
        <v>180</v>
      </c>
      <c r="G6" s="194" t="s">
        <v>181</v>
      </c>
    </row>
    <row r="7" ht="18" customHeight="1" spans="1:7">
      <c r="A7" s="100" t="s">
        <v>84</v>
      </c>
      <c r="B7" s="100" t="s">
        <v>85</v>
      </c>
      <c r="C7" s="23">
        <v>38750628.89</v>
      </c>
      <c r="D7" s="23">
        <v>36040690.08</v>
      </c>
      <c r="E7" s="23">
        <v>35251981.2</v>
      </c>
      <c r="F7" s="23">
        <v>788708.88</v>
      </c>
      <c r="G7" s="23">
        <v>2709938.81</v>
      </c>
    </row>
    <row r="8" ht="18" customHeight="1" spans="1:7">
      <c r="A8" s="156" t="s">
        <v>86</v>
      </c>
      <c r="B8" s="156" t="s">
        <v>87</v>
      </c>
      <c r="C8" s="23">
        <v>38699526.89</v>
      </c>
      <c r="D8" s="23">
        <v>36040690.08</v>
      </c>
      <c r="E8" s="23">
        <v>35251981.2</v>
      </c>
      <c r="F8" s="23">
        <v>788708.88</v>
      </c>
      <c r="G8" s="23">
        <v>2658836.81</v>
      </c>
    </row>
    <row r="9" ht="18" customHeight="1" spans="1:7">
      <c r="A9" s="196" t="s">
        <v>88</v>
      </c>
      <c r="B9" s="196" t="s">
        <v>89</v>
      </c>
      <c r="C9" s="23">
        <v>2312967.2</v>
      </c>
      <c r="D9" s="23">
        <v>427200</v>
      </c>
      <c r="E9" s="23"/>
      <c r="F9" s="23">
        <v>427200</v>
      </c>
      <c r="G9" s="23">
        <v>1885767.2</v>
      </c>
    </row>
    <row r="10" ht="18" customHeight="1" spans="1:7">
      <c r="A10" s="196" t="s">
        <v>90</v>
      </c>
      <c r="B10" s="196" t="s">
        <v>91</v>
      </c>
      <c r="C10" s="23">
        <v>36386559.69</v>
      </c>
      <c r="D10" s="23">
        <v>35613490.08</v>
      </c>
      <c r="E10" s="23">
        <v>35251981.2</v>
      </c>
      <c r="F10" s="23">
        <v>361508.88</v>
      </c>
      <c r="G10" s="23">
        <v>773069.61</v>
      </c>
    </row>
    <row r="11" ht="18" customHeight="1" spans="1:7">
      <c r="A11" s="156" t="s">
        <v>92</v>
      </c>
      <c r="B11" s="156" t="s">
        <v>93</v>
      </c>
      <c r="C11" s="23">
        <v>51102</v>
      </c>
      <c r="D11" s="23"/>
      <c r="E11" s="23"/>
      <c r="F11" s="23"/>
      <c r="G11" s="23">
        <v>51102</v>
      </c>
    </row>
    <row r="12" ht="18" customHeight="1" spans="1:7">
      <c r="A12" s="196" t="s">
        <v>94</v>
      </c>
      <c r="B12" s="196" t="s">
        <v>95</v>
      </c>
      <c r="C12" s="23">
        <v>51102</v>
      </c>
      <c r="D12" s="23"/>
      <c r="E12" s="23"/>
      <c r="F12" s="23"/>
      <c r="G12" s="23">
        <v>51102</v>
      </c>
    </row>
    <row r="13" ht="18" customHeight="1" spans="1:7">
      <c r="A13" s="100" t="s">
        <v>96</v>
      </c>
      <c r="B13" s="100" t="s">
        <v>97</v>
      </c>
      <c r="C13" s="23">
        <v>7990581.85</v>
      </c>
      <c r="D13" s="23">
        <v>7990581.85</v>
      </c>
      <c r="E13" s="23">
        <v>7936981.85</v>
      </c>
      <c r="F13" s="23">
        <v>53600</v>
      </c>
      <c r="G13" s="23"/>
    </row>
    <row r="14" ht="18" customHeight="1" spans="1:7">
      <c r="A14" s="156" t="s">
        <v>98</v>
      </c>
      <c r="B14" s="156" t="s">
        <v>99</v>
      </c>
      <c r="C14" s="23">
        <v>7671647.07</v>
      </c>
      <c r="D14" s="23">
        <v>7671647.07</v>
      </c>
      <c r="E14" s="23">
        <v>7618047.07</v>
      </c>
      <c r="F14" s="23">
        <v>53600</v>
      </c>
      <c r="G14" s="23"/>
    </row>
    <row r="15" ht="18" customHeight="1" spans="1:7">
      <c r="A15" s="196" t="s">
        <v>100</v>
      </c>
      <c r="B15" s="196" t="s">
        <v>101</v>
      </c>
      <c r="C15" s="23">
        <v>3301700</v>
      </c>
      <c r="D15" s="23">
        <v>3301700</v>
      </c>
      <c r="E15" s="23">
        <v>3248100</v>
      </c>
      <c r="F15" s="23">
        <v>53600</v>
      </c>
      <c r="G15" s="23"/>
    </row>
    <row r="16" ht="18" customHeight="1" spans="1:7">
      <c r="A16" s="196" t="s">
        <v>102</v>
      </c>
      <c r="B16" s="196" t="s">
        <v>103</v>
      </c>
      <c r="C16" s="23">
        <v>4369947.07</v>
      </c>
      <c r="D16" s="23">
        <v>4369947.07</v>
      </c>
      <c r="E16" s="23">
        <v>4369947.07</v>
      </c>
      <c r="F16" s="23"/>
      <c r="G16" s="23"/>
    </row>
    <row r="17" ht="18" customHeight="1" spans="1:7">
      <c r="A17" s="156" t="s">
        <v>104</v>
      </c>
      <c r="B17" s="156" t="s">
        <v>105</v>
      </c>
      <c r="C17" s="23">
        <v>127749.6</v>
      </c>
      <c r="D17" s="23">
        <v>127749.6</v>
      </c>
      <c r="E17" s="23">
        <v>127749.6</v>
      </c>
      <c r="F17" s="23"/>
      <c r="G17" s="23"/>
    </row>
    <row r="18" ht="18" customHeight="1" spans="1:7">
      <c r="A18" s="196" t="s">
        <v>106</v>
      </c>
      <c r="B18" s="196" t="s">
        <v>107</v>
      </c>
      <c r="C18" s="23">
        <v>127749.6</v>
      </c>
      <c r="D18" s="23">
        <v>127749.6</v>
      </c>
      <c r="E18" s="23">
        <v>127749.6</v>
      </c>
      <c r="F18" s="23"/>
      <c r="G18" s="23"/>
    </row>
    <row r="19" ht="18" customHeight="1" spans="1:7">
      <c r="A19" s="156" t="s">
        <v>108</v>
      </c>
      <c r="B19" s="156" t="s">
        <v>109</v>
      </c>
      <c r="C19" s="23">
        <v>191185.18</v>
      </c>
      <c r="D19" s="23">
        <v>191185.18</v>
      </c>
      <c r="E19" s="23">
        <v>191185.18</v>
      </c>
      <c r="F19" s="23"/>
      <c r="G19" s="23"/>
    </row>
    <row r="20" ht="18" customHeight="1" spans="1:7">
      <c r="A20" s="196" t="s">
        <v>110</v>
      </c>
      <c r="B20" s="196" t="s">
        <v>109</v>
      </c>
      <c r="C20" s="23">
        <v>191185.18</v>
      </c>
      <c r="D20" s="23">
        <v>191185.18</v>
      </c>
      <c r="E20" s="23">
        <v>191185.18</v>
      </c>
      <c r="F20" s="23"/>
      <c r="G20" s="23"/>
    </row>
    <row r="21" ht="18" customHeight="1" spans="1:7">
      <c r="A21" s="100" t="s">
        <v>111</v>
      </c>
      <c r="B21" s="100" t="s">
        <v>112</v>
      </c>
      <c r="C21" s="23">
        <v>2289276.35</v>
      </c>
      <c r="D21" s="23">
        <v>2289276.35</v>
      </c>
      <c r="E21" s="23">
        <v>2289276.35</v>
      </c>
      <c r="F21" s="23"/>
      <c r="G21" s="23"/>
    </row>
    <row r="22" ht="18" customHeight="1" spans="1:7">
      <c r="A22" s="156" t="s">
        <v>113</v>
      </c>
      <c r="B22" s="156" t="s">
        <v>114</v>
      </c>
      <c r="C22" s="23">
        <v>2289276.35</v>
      </c>
      <c r="D22" s="23">
        <v>2289276.35</v>
      </c>
      <c r="E22" s="23">
        <v>2289276.35</v>
      </c>
      <c r="F22" s="23"/>
      <c r="G22" s="23"/>
    </row>
    <row r="23" ht="18" customHeight="1" spans="1:7">
      <c r="A23" s="196" t="s">
        <v>115</v>
      </c>
      <c r="B23" s="196" t="s">
        <v>116</v>
      </c>
      <c r="C23" s="23">
        <v>1939164.01</v>
      </c>
      <c r="D23" s="23">
        <v>1939164.01</v>
      </c>
      <c r="E23" s="23">
        <v>1939164.01</v>
      </c>
      <c r="F23" s="23"/>
      <c r="G23" s="23"/>
    </row>
    <row r="24" ht="18" customHeight="1" spans="1:7">
      <c r="A24" s="196" t="s">
        <v>117</v>
      </c>
      <c r="B24" s="196" t="s">
        <v>118</v>
      </c>
      <c r="C24" s="23">
        <v>209040</v>
      </c>
      <c r="D24" s="23">
        <v>209040</v>
      </c>
      <c r="E24" s="23">
        <v>209040</v>
      </c>
      <c r="F24" s="23"/>
      <c r="G24" s="23"/>
    </row>
    <row r="25" ht="18" customHeight="1" spans="1:7">
      <c r="A25" s="196" t="s">
        <v>119</v>
      </c>
      <c r="B25" s="196" t="s">
        <v>120</v>
      </c>
      <c r="C25" s="23">
        <v>141072.34</v>
      </c>
      <c r="D25" s="23">
        <v>141072.34</v>
      </c>
      <c r="E25" s="23">
        <v>141072.34</v>
      </c>
      <c r="F25" s="23"/>
      <c r="G25" s="23"/>
    </row>
    <row r="26" ht="18" customHeight="1" spans="1:7">
      <c r="A26" s="100" t="s">
        <v>121</v>
      </c>
      <c r="B26" s="100" t="s">
        <v>122</v>
      </c>
      <c r="C26" s="23">
        <v>3277460.3</v>
      </c>
      <c r="D26" s="23">
        <v>3277460.3</v>
      </c>
      <c r="E26" s="23">
        <v>3277460.3</v>
      </c>
      <c r="F26" s="23"/>
      <c r="G26" s="23"/>
    </row>
    <row r="27" ht="18" customHeight="1" spans="1:7">
      <c r="A27" s="156" t="s">
        <v>123</v>
      </c>
      <c r="B27" s="156" t="s">
        <v>124</v>
      </c>
      <c r="C27" s="23">
        <v>3277460.3</v>
      </c>
      <c r="D27" s="23">
        <v>3277460.3</v>
      </c>
      <c r="E27" s="23">
        <v>3277460.3</v>
      </c>
      <c r="F27" s="23"/>
      <c r="G27" s="23"/>
    </row>
    <row r="28" ht="18" customHeight="1" spans="1:7">
      <c r="A28" s="196" t="s">
        <v>125</v>
      </c>
      <c r="B28" s="196" t="s">
        <v>126</v>
      </c>
      <c r="C28" s="23">
        <v>3277460.3</v>
      </c>
      <c r="D28" s="23">
        <v>3277460.3</v>
      </c>
      <c r="E28" s="23">
        <v>3277460.3</v>
      </c>
      <c r="F28" s="23"/>
      <c r="G28" s="23"/>
    </row>
    <row r="29" ht="18" customHeight="1" spans="1:7">
      <c r="A29" s="197" t="s">
        <v>134</v>
      </c>
      <c r="B29" s="198" t="s">
        <v>134</v>
      </c>
      <c r="C29" s="23">
        <v>52307947.39</v>
      </c>
      <c r="D29" s="23">
        <v>49598008.58</v>
      </c>
      <c r="E29" s="23">
        <v>48755699.7</v>
      </c>
      <c r="F29" s="23">
        <v>842308.88</v>
      </c>
      <c r="G29" s="23">
        <v>2709938.81</v>
      </c>
    </row>
  </sheetData>
  <mergeCells count="7">
    <mergeCell ref="A2:G2"/>
    <mergeCell ref="A3:E3"/>
    <mergeCell ref="A4:B4"/>
    <mergeCell ref="D4:F4"/>
    <mergeCell ref="A29:B29"/>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showZeros="0" workbookViewId="0">
      <selection activeCell="A14" sqref="$A14:$XFD14"/>
    </sheetView>
  </sheetViews>
  <sheetFormatPr defaultColWidth="9.14285714285714" defaultRowHeight="14.25" customHeight="1" outlineLevelCol="6"/>
  <cols>
    <col min="1" max="1" width="23.5714285714286" customWidth="1"/>
    <col min="2" max="7" width="22.847619047619" customWidth="1"/>
  </cols>
  <sheetData>
    <row r="1" ht="15" customHeight="1" spans="1:7">
      <c r="A1" s="178"/>
      <c r="B1" s="179"/>
      <c r="C1" s="180"/>
      <c r="D1" s="92"/>
      <c r="G1" s="122" t="s">
        <v>182</v>
      </c>
    </row>
    <row r="2" ht="39" customHeight="1" spans="1:7">
      <c r="A2" s="168" t="str">
        <f>"2025"&amp;"年“三公”经费支出预算表"</f>
        <v>2025年“三公”经费支出预算表</v>
      </c>
      <c r="B2" s="76"/>
      <c r="C2" s="76"/>
      <c r="D2" s="76"/>
      <c r="E2" s="76"/>
      <c r="F2" s="76"/>
      <c r="G2" s="76"/>
    </row>
    <row r="3" ht="18.75" customHeight="1" spans="1:7">
      <c r="A3" s="129" t="str">
        <f>"单位名称："&amp;"全部"</f>
        <v>单位名称：全部</v>
      </c>
      <c r="B3" s="179"/>
      <c r="C3" s="180"/>
      <c r="D3" s="92"/>
      <c r="E3" s="86"/>
      <c r="G3" s="122" t="s">
        <v>183</v>
      </c>
    </row>
    <row r="4" ht="18.75" customHeight="1" spans="1:7">
      <c r="A4" s="10" t="s">
        <v>184</v>
      </c>
      <c r="B4" s="10" t="s">
        <v>185</v>
      </c>
      <c r="C4" s="94" t="s">
        <v>186</v>
      </c>
      <c r="D4" s="12" t="s">
        <v>187</v>
      </c>
      <c r="E4" s="13"/>
      <c r="F4" s="14"/>
      <c r="G4" s="94" t="s">
        <v>188</v>
      </c>
    </row>
    <row r="5" ht="18.75" customHeight="1" spans="1:7">
      <c r="A5" s="17"/>
      <c r="B5" s="181"/>
      <c r="C5" s="96"/>
      <c r="D5" s="99" t="s">
        <v>58</v>
      </c>
      <c r="E5" s="99" t="s">
        <v>189</v>
      </c>
      <c r="F5" s="99" t="s">
        <v>190</v>
      </c>
      <c r="G5" s="96"/>
    </row>
    <row r="6" ht="18.75" customHeight="1" spans="1:7">
      <c r="A6" s="182" t="s">
        <v>56</v>
      </c>
      <c r="B6" s="183">
        <v>1</v>
      </c>
      <c r="C6" s="184">
        <v>2</v>
      </c>
      <c r="D6" s="185">
        <v>3</v>
      </c>
      <c r="E6" s="185">
        <v>4</v>
      </c>
      <c r="F6" s="185">
        <v>5</v>
      </c>
      <c r="G6" s="184">
        <v>6</v>
      </c>
    </row>
    <row r="7" ht="18.75" customHeight="1" spans="1:7">
      <c r="A7" s="182" t="s">
        <v>56</v>
      </c>
      <c r="B7" s="186"/>
      <c r="C7" s="186"/>
      <c r="D7" s="186"/>
      <c r="E7" s="186"/>
      <c r="F7" s="186"/>
      <c r="G7" s="186"/>
    </row>
    <row r="8" ht="18.75" customHeight="1" spans="1:7">
      <c r="A8" s="187" t="s">
        <v>191</v>
      </c>
      <c r="B8" s="186"/>
      <c r="C8" s="186"/>
      <c r="D8" s="186"/>
      <c r="E8" s="186"/>
      <c r="F8" s="186"/>
      <c r="G8" s="186"/>
    </row>
    <row r="9" ht="18.75" customHeight="1" spans="1:7">
      <c r="A9" s="187" t="s">
        <v>192</v>
      </c>
      <c r="B9" s="186"/>
      <c r="C9" s="186"/>
      <c r="D9" s="186"/>
      <c r="E9" s="186"/>
      <c r="F9" s="186"/>
      <c r="G9" s="186"/>
    </row>
    <row r="10" ht="18.75" customHeight="1" spans="1:7">
      <c r="A10" s="187" t="s">
        <v>193</v>
      </c>
      <c r="B10" s="186"/>
      <c r="C10" s="186"/>
      <c r="D10" s="186"/>
      <c r="E10" s="186"/>
      <c r="F10" s="186"/>
      <c r="G10" s="186"/>
    </row>
    <row r="11" ht="18.75" customHeight="1" spans="1:7">
      <c r="A11" s="187" t="s">
        <v>194</v>
      </c>
      <c r="B11" s="186"/>
      <c r="C11" s="186"/>
      <c r="D11" s="186"/>
      <c r="E11" s="186"/>
      <c r="F11" s="186"/>
      <c r="G11" s="186"/>
    </row>
    <row r="14" s="29" customFormat="1" ht="18.75" spans="1:6">
      <c r="A14" s="84" t="s">
        <v>195</v>
      </c>
      <c r="B14" s="84"/>
      <c r="C14" s="84"/>
      <c r="D14" s="84"/>
      <c r="E14" s="84"/>
      <c r="F14" s="84"/>
    </row>
  </sheetData>
  <mergeCells count="8">
    <mergeCell ref="A2:G2"/>
    <mergeCell ref="A3:D3"/>
    <mergeCell ref="D4:F4"/>
    <mergeCell ref="A14:F1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8"/>
  <sheetViews>
    <sheetView showZeros="0" topLeftCell="K20" workbookViewId="0">
      <selection activeCell="B65" sqref="B65"/>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66"/>
      <c r="D1" s="167"/>
      <c r="E1" s="167"/>
      <c r="F1" s="167"/>
      <c r="G1" s="167"/>
      <c r="H1" s="101"/>
      <c r="I1" s="101"/>
      <c r="J1" s="101"/>
      <c r="K1" s="101"/>
      <c r="L1" s="101"/>
      <c r="M1" s="101"/>
      <c r="N1" s="86"/>
      <c r="O1" s="86"/>
      <c r="P1" s="86"/>
      <c r="Q1" s="101"/>
      <c r="U1" s="166"/>
      <c r="W1" s="85" t="s">
        <v>196</v>
      </c>
    </row>
    <row r="2" ht="39.75" customHeight="1" spans="1:23">
      <c r="A2" s="168" t="str">
        <f>"2025"&amp;"年部门基本支出预算表"</f>
        <v>2025年部门基本支出预算表</v>
      </c>
      <c r="B2" s="76"/>
      <c r="C2" s="76"/>
      <c r="D2" s="76"/>
      <c r="E2" s="76"/>
      <c r="F2" s="76"/>
      <c r="G2" s="76"/>
      <c r="H2" s="76"/>
      <c r="I2" s="76"/>
      <c r="J2" s="76"/>
      <c r="K2" s="76"/>
      <c r="L2" s="76"/>
      <c r="M2" s="76"/>
      <c r="N2" s="6"/>
      <c r="O2" s="6"/>
      <c r="P2" s="6"/>
      <c r="Q2" s="76"/>
      <c r="R2" s="76"/>
      <c r="S2" s="76"/>
      <c r="T2" s="76"/>
      <c r="U2" s="76"/>
      <c r="V2" s="76"/>
      <c r="W2" s="76"/>
    </row>
    <row r="3" ht="18.75" customHeight="1" spans="1:23">
      <c r="A3" s="7" t="str">
        <f>"单位名称："&amp;"全部"</f>
        <v>单位名称：全部</v>
      </c>
      <c r="B3" s="169"/>
      <c r="C3" s="169"/>
      <c r="D3" s="169"/>
      <c r="E3" s="169"/>
      <c r="F3" s="169"/>
      <c r="G3" s="169"/>
      <c r="H3" s="105"/>
      <c r="I3" s="105"/>
      <c r="J3" s="105"/>
      <c r="K3" s="105"/>
      <c r="L3" s="105"/>
      <c r="M3" s="105"/>
      <c r="N3" s="130"/>
      <c r="O3" s="130"/>
      <c r="P3" s="130"/>
      <c r="Q3" s="105"/>
      <c r="U3" s="166"/>
      <c r="W3" s="85" t="s">
        <v>183</v>
      </c>
    </row>
    <row r="4" ht="18" customHeight="1" spans="1:23">
      <c r="A4" s="10" t="s">
        <v>197</v>
      </c>
      <c r="B4" s="10" t="s">
        <v>198</v>
      </c>
      <c r="C4" s="10" t="s">
        <v>199</v>
      </c>
      <c r="D4" s="10" t="s">
        <v>200</v>
      </c>
      <c r="E4" s="10" t="s">
        <v>201</v>
      </c>
      <c r="F4" s="10" t="s">
        <v>202</v>
      </c>
      <c r="G4" s="10" t="s">
        <v>203</v>
      </c>
      <c r="H4" s="170" t="s">
        <v>204</v>
      </c>
      <c r="I4" s="95" t="s">
        <v>204</v>
      </c>
      <c r="J4" s="95"/>
      <c r="K4" s="95"/>
      <c r="L4" s="95"/>
      <c r="M4" s="95"/>
      <c r="N4" s="13"/>
      <c r="O4" s="13"/>
      <c r="P4" s="13"/>
      <c r="Q4" s="109" t="s">
        <v>62</v>
      </c>
      <c r="R4" s="95" t="s">
        <v>78</v>
      </c>
      <c r="S4" s="95"/>
      <c r="T4" s="95"/>
      <c r="U4" s="95"/>
      <c r="V4" s="95"/>
      <c r="W4" s="175"/>
    </row>
    <row r="5" ht="18" customHeight="1" spans="1:23">
      <c r="A5" s="15"/>
      <c r="B5" s="162"/>
      <c r="C5" s="15"/>
      <c r="D5" s="15"/>
      <c r="E5" s="15"/>
      <c r="F5" s="15"/>
      <c r="G5" s="15"/>
      <c r="H5" s="143" t="s">
        <v>205</v>
      </c>
      <c r="I5" s="170" t="s">
        <v>59</v>
      </c>
      <c r="J5" s="95"/>
      <c r="K5" s="95"/>
      <c r="L5" s="95"/>
      <c r="M5" s="175"/>
      <c r="N5" s="12" t="s">
        <v>206</v>
      </c>
      <c r="O5" s="13"/>
      <c r="P5" s="14"/>
      <c r="Q5" s="10" t="s">
        <v>62</v>
      </c>
      <c r="R5" s="170" t="s">
        <v>78</v>
      </c>
      <c r="S5" s="109" t="s">
        <v>65</v>
      </c>
      <c r="T5" s="95" t="s">
        <v>78</v>
      </c>
      <c r="U5" s="109" t="s">
        <v>67</v>
      </c>
      <c r="V5" s="109" t="s">
        <v>68</v>
      </c>
      <c r="W5" s="177" t="s">
        <v>69</v>
      </c>
    </row>
    <row r="6" ht="18.75" customHeight="1" spans="1:23">
      <c r="A6" s="97"/>
      <c r="B6" s="97"/>
      <c r="C6" s="97"/>
      <c r="D6" s="97"/>
      <c r="E6" s="97"/>
      <c r="F6" s="97"/>
      <c r="G6" s="97"/>
      <c r="H6" s="97"/>
      <c r="I6" s="176" t="s">
        <v>207</v>
      </c>
      <c r="J6" s="10" t="s">
        <v>208</v>
      </c>
      <c r="K6" s="10" t="s">
        <v>209</v>
      </c>
      <c r="L6" s="10" t="s">
        <v>210</v>
      </c>
      <c r="M6" s="10" t="s">
        <v>211</v>
      </c>
      <c r="N6" s="10" t="s">
        <v>59</v>
      </c>
      <c r="O6" s="10" t="s">
        <v>60</v>
      </c>
      <c r="P6" s="10" t="s">
        <v>61</v>
      </c>
      <c r="Q6" s="97"/>
      <c r="R6" s="10" t="s">
        <v>58</v>
      </c>
      <c r="S6" s="10" t="s">
        <v>65</v>
      </c>
      <c r="T6" s="10" t="s">
        <v>212</v>
      </c>
      <c r="U6" s="10" t="s">
        <v>67</v>
      </c>
      <c r="V6" s="10" t="s">
        <v>68</v>
      </c>
      <c r="W6" s="10" t="s">
        <v>69</v>
      </c>
    </row>
    <row r="7" ht="37.5" customHeight="1" spans="1:23">
      <c r="A7" s="146"/>
      <c r="B7" s="146"/>
      <c r="C7" s="146"/>
      <c r="D7" s="146"/>
      <c r="E7" s="146"/>
      <c r="F7" s="146"/>
      <c r="G7" s="146"/>
      <c r="H7" s="146"/>
      <c r="I7" s="128"/>
      <c r="J7" s="17" t="s">
        <v>213</v>
      </c>
      <c r="K7" s="17" t="s">
        <v>209</v>
      </c>
      <c r="L7" s="17" t="s">
        <v>210</v>
      </c>
      <c r="M7" s="17" t="s">
        <v>211</v>
      </c>
      <c r="N7" s="17" t="s">
        <v>209</v>
      </c>
      <c r="O7" s="17" t="s">
        <v>210</v>
      </c>
      <c r="P7" s="17" t="s">
        <v>211</v>
      </c>
      <c r="Q7" s="17" t="s">
        <v>62</v>
      </c>
      <c r="R7" s="17" t="s">
        <v>58</v>
      </c>
      <c r="S7" s="17" t="s">
        <v>65</v>
      </c>
      <c r="T7" s="17" t="s">
        <v>212</v>
      </c>
      <c r="U7" s="17" t="s">
        <v>67</v>
      </c>
      <c r="V7" s="17" t="s">
        <v>68</v>
      </c>
      <c r="W7" s="17" t="s">
        <v>69</v>
      </c>
    </row>
    <row r="8" ht="19.5" customHeight="1" spans="1:23">
      <c r="A8" s="171">
        <v>1</v>
      </c>
      <c r="B8" s="171">
        <v>2</v>
      </c>
      <c r="C8" s="171">
        <v>3</v>
      </c>
      <c r="D8" s="171">
        <v>4</v>
      </c>
      <c r="E8" s="171">
        <v>5</v>
      </c>
      <c r="F8" s="171">
        <v>6</v>
      </c>
      <c r="G8" s="171">
        <v>7</v>
      </c>
      <c r="H8" s="171">
        <v>8</v>
      </c>
      <c r="I8" s="171">
        <v>9</v>
      </c>
      <c r="J8" s="171">
        <v>10</v>
      </c>
      <c r="K8" s="171">
        <v>11</v>
      </c>
      <c r="L8" s="171">
        <v>12</v>
      </c>
      <c r="M8" s="171">
        <v>13</v>
      </c>
      <c r="N8" s="171">
        <v>14</v>
      </c>
      <c r="O8" s="171">
        <v>15</v>
      </c>
      <c r="P8" s="171">
        <v>16</v>
      </c>
      <c r="Q8" s="171">
        <v>17</v>
      </c>
      <c r="R8" s="171">
        <v>18</v>
      </c>
      <c r="S8" s="171">
        <v>19</v>
      </c>
      <c r="T8" s="171">
        <v>20</v>
      </c>
      <c r="U8" s="171">
        <v>21</v>
      </c>
      <c r="V8" s="171">
        <v>22</v>
      </c>
      <c r="W8" s="171">
        <v>23</v>
      </c>
    </row>
    <row r="9" ht="21" customHeight="1" spans="1:23">
      <c r="A9" s="172" t="s">
        <v>71</v>
      </c>
      <c r="B9" s="172"/>
      <c r="C9" s="172"/>
      <c r="D9" s="172"/>
      <c r="E9" s="172"/>
      <c r="F9" s="172"/>
      <c r="G9" s="172"/>
      <c r="H9" s="23">
        <v>49598008.58</v>
      </c>
      <c r="I9" s="23">
        <v>49598008.58</v>
      </c>
      <c r="J9" s="23"/>
      <c r="K9" s="23"/>
      <c r="L9" s="23">
        <v>49598008.58</v>
      </c>
      <c r="M9" s="23"/>
      <c r="N9" s="23"/>
      <c r="O9" s="23"/>
      <c r="P9" s="23"/>
      <c r="Q9" s="23"/>
      <c r="R9" s="23"/>
      <c r="S9" s="23"/>
      <c r="T9" s="23"/>
      <c r="U9" s="23"/>
      <c r="V9" s="23"/>
      <c r="W9" s="23"/>
    </row>
    <row r="10" ht="21" customHeight="1" spans="1:23">
      <c r="A10" s="172"/>
      <c r="B10" s="21" t="s">
        <v>214</v>
      </c>
      <c r="C10" s="21" t="s">
        <v>215</v>
      </c>
      <c r="D10" s="21" t="s">
        <v>90</v>
      </c>
      <c r="E10" s="21" t="s">
        <v>91</v>
      </c>
      <c r="F10" s="21" t="s">
        <v>216</v>
      </c>
      <c r="G10" s="21" t="s">
        <v>217</v>
      </c>
      <c r="H10" s="23">
        <v>15044748</v>
      </c>
      <c r="I10" s="23">
        <v>15044748</v>
      </c>
      <c r="J10" s="23"/>
      <c r="K10" s="23"/>
      <c r="L10" s="23">
        <v>15044748</v>
      </c>
      <c r="M10" s="23"/>
      <c r="N10" s="23"/>
      <c r="O10" s="23"/>
      <c r="P10" s="23"/>
      <c r="Q10" s="23"/>
      <c r="R10" s="23"/>
      <c r="S10" s="23"/>
      <c r="T10" s="23"/>
      <c r="U10" s="23"/>
      <c r="V10" s="23"/>
      <c r="W10" s="23"/>
    </row>
    <row r="11" ht="21" customHeight="1" spans="1:23">
      <c r="A11" s="24"/>
      <c r="B11" s="21" t="s">
        <v>214</v>
      </c>
      <c r="C11" s="21" t="s">
        <v>215</v>
      </c>
      <c r="D11" s="21" t="s">
        <v>90</v>
      </c>
      <c r="E11" s="21" t="s">
        <v>91</v>
      </c>
      <c r="F11" s="21" t="s">
        <v>218</v>
      </c>
      <c r="G11" s="21" t="s">
        <v>219</v>
      </c>
      <c r="H11" s="23">
        <v>1338000</v>
      </c>
      <c r="I11" s="23">
        <v>1338000</v>
      </c>
      <c r="J11" s="23"/>
      <c r="K11" s="23"/>
      <c r="L11" s="23">
        <v>1338000</v>
      </c>
      <c r="M11" s="23"/>
      <c r="N11" s="23"/>
      <c r="O11" s="23"/>
      <c r="P11" s="23"/>
      <c r="Q11" s="23"/>
      <c r="R11" s="23"/>
      <c r="S11" s="23"/>
      <c r="T11" s="23"/>
      <c r="U11" s="23"/>
      <c r="V11" s="23"/>
      <c r="W11" s="23"/>
    </row>
    <row r="12" ht="21" customHeight="1" spans="1:23">
      <c r="A12" s="24"/>
      <c r="B12" s="21" t="s">
        <v>220</v>
      </c>
      <c r="C12" s="21" t="s">
        <v>221</v>
      </c>
      <c r="D12" s="21" t="s">
        <v>90</v>
      </c>
      <c r="E12" s="21" t="s">
        <v>91</v>
      </c>
      <c r="F12" s="21" t="s">
        <v>218</v>
      </c>
      <c r="G12" s="21" t="s">
        <v>219</v>
      </c>
      <c r="H12" s="23">
        <v>975000</v>
      </c>
      <c r="I12" s="23">
        <v>975000</v>
      </c>
      <c r="J12" s="23"/>
      <c r="K12" s="23"/>
      <c r="L12" s="23">
        <v>975000</v>
      </c>
      <c r="M12" s="23"/>
      <c r="N12" s="23"/>
      <c r="O12" s="23"/>
      <c r="P12" s="23"/>
      <c r="Q12" s="23"/>
      <c r="R12" s="23"/>
      <c r="S12" s="23"/>
      <c r="T12" s="23"/>
      <c r="U12" s="23"/>
      <c r="V12" s="23"/>
      <c r="W12" s="23"/>
    </row>
    <row r="13" ht="21" customHeight="1" spans="1:23">
      <c r="A13" s="24"/>
      <c r="B13" s="21" t="s">
        <v>214</v>
      </c>
      <c r="C13" s="21" t="s">
        <v>215</v>
      </c>
      <c r="D13" s="21" t="s">
        <v>90</v>
      </c>
      <c r="E13" s="21" t="s">
        <v>91</v>
      </c>
      <c r="F13" s="21" t="s">
        <v>218</v>
      </c>
      <c r="G13" s="21" t="s">
        <v>219</v>
      </c>
      <c r="H13" s="23">
        <v>2414353.2</v>
      </c>
      <c r="I13" s="23">
        <v>2414353.2</v>
      </c>
      <c r="J13" s="23"/>
      <c r="K13" s="23"/>
      <c r="L13" s="23">
        <v>2414353.2</v>
      </c>
      <c r="M13" s="23"/>
      <c r="N13" s="23"/>
      <c r="O13" s="23"/>
      <c r="P13" s="23"/>
      <c r="Q13" s="23"/>
      <c r="R13" s="23"/>
      <c r="S13" s="23"/>
      <c r="T13" s="23"/>
      <c r="U13" s="23"/>
      <c r="V13" s="23"/>
      <c r="W13" s="23"/>
    </row>
    <row r="14" ht="21" customHeight="1" spans="1:23">
      <c r="A14" s="24"/>
      <c r="B14" s="21" t="s">
        <v>214</v>
      </c>
      <c r="C14" s="21" t="s">
        <v>215</v>
      </c>
      <c r="D14" s="21" t="s">
        <v>90</v>
      </c>
      <c r="E14" s="21" t="s">
        <v>91</v>
      </c>
      <c r="F14" s="21" t="s">
        <v>222</v>
      </c>
      <c r="G14" s="21" t="s">
        <v>223</v>
      </c>
      <c r="H14" s="23">
        <v>6535128</v>
      </c>
      <c r="I14" s="23">
        <v>6535128</v>
      </c>
      <c r="J14" s="23"/>
      <c r="K14" s="23"/>
      <c r="L14" s="23">
        <v>6535128</v>
      </c>
      <c r="M14" s="23"/>
      <c r="N14" s="23"/>
      <c r="O14" s="23"/>
      <c r="P14" s="23"/>
      <c r="Q14" s="23"/>
      <c r="R14" s="23"/>
      <c r="S14" s="23"/>
      <c r="T14" s="23"/>
      <c r="U14" s="23"/>
      <c r="V14" s="23"/>
      <c r="W14" s="23"/>
    </row>
    <row r="15" ht="21" customHeight="1" spans="1:23">
      <c r="A15" s="24"/>
      <c r="B15" s="21" t="s">
        <v>214</v>
      </c>
      <c r="C15" s="21" t="s">
        <v>215</v>
      </c>
      <c r="D15" s="21" t="s">
        <v>90</v>
      </c>
      <c r="E15" s="21" t="s">
        <v>91</v>
      </c>
      <c r="F15" s="21" t="s">
        <v>222</v>
      </c>
      <c r="G15" s="21" t="s">
        <v>223</v>
      </c>
      <c r="H15" s="23">
        <v>3317940</v>
      </c>
      <c r="I15" s="23">
        <v>3317940</v>
      </c>
      <c r="J15" s="23"/>
      <c r="K15" s="23"/>
      <c r="L15" s="23">
        <v>3317940</v>
      </c>
      <c r="M15" s="23"/>
      <c r="N15" s="23"/>
      <c r="O15" s="23"/>
      <c r="P15" s="23"/>
      <c r="Q15" s="23"/>
      <c r="R15" s="23"/>
      <c r="S15" s="23"/>
      <c r="T15" s="23"/>
      <c r="U15" s="23"/>
      <c r="V15" s="23"/>
      <c r="W15" s="23"/>
    </row>
    <row r="16" ht="21" customHeight="1" spans="1:23">
      <c r="A16" s="24"/>
      <c r="B16" s="21" t="s">
        <v>224</v>
      </c>
      <c r="C16" s="21" t="s">
        <v>225</v>
      </c>
      <c r="D16" s="21" t="s">
        <v>90</v>
      </c>
      <c r="E16" s="21" t="s">
        <v>91</v>
      </c>
      <c r="F16" s="21" t="s">
        <v>222</v>
      </c>
      <c r="G16" s="21" t="s">
        <v>223</v>
      </c>
      <c r="H16" s="23">
        <v>4032000</v>
      </c>
      <c r="I16" s="23">
        <v>4032000</v>
      </c>
      <c r="J16" s="23"/>
      <c r="K16" s="23"/>
      <c r="L16" s="23">
        <v>4032000</v>
      </c>
      <c r="M16" s="23"/>
      <c r="N16" s="23"/>
      <c r="O16" s="23"/>
      <c r="P16" s="23"/>
      <c r="Q16" s="23"/>
      <c r="R16" s="23"/>
      <c r="S16" s="23"/>
      <c r="T16" s="23"/>
      <c r="U16" s="23"/>
      <c r="V16" s="23"/>
      <c r="W16" s="23"/>
    </row>
    <row r="17" ht="21" customHeight="1" spans="1:23">
      <c r="A17" s="24"/>
      <c r="B17" s="21" t="s">
        <v>226</v>
      </c>
      <c r="C17" s="21" t="s">
        <v>227</v>
      </c>
      <c r="D17" s="21" t="s">
        <v>102</v>
      </c>
      <c r="E17" s="21" t="s">
        <v>103</v>
      </c>
      <c r="F17" s="21" t="s">
        <v>228</v>
      </c>
      <c r="G17" s="21" t="s">
        <v>229</v>
      </c>
      <c r="H17" s="23">
        <v>4369947.07</v>
      </c>
      <c r="I17" s="23">
        <v>4369947.07</v>
      </c>
      <c r="J17" s="23"/>
      <c r="K17" s="23"/>
      <c r="L17" s="23">
        <v>4369947.07</v>
      </c>
      <c r="M17" s="23"/>
      <c r="N17" s="23"/>
      <c r="O17" s="23"/>
      <c r="P17" s="23"/>
      <c r="Q17" s="23"/>
      <c r="R17" s="23"/>
      <c r="S17" s="23"/>
      <c r="T17" s="23"/>
      <c r="U17" s="23"/>
      <c r="V17" s="23"/>
      <c r="W17" s="23"/>
    </row>
    <row r="18" ht="21" customHeight="1" spans="1:23">
      <c r="A18" s="24"/>
      <c r="B18" s="21" t="s">
        <v>226</v>
      </c>
      <c r="C18" s="21" t="s">
        <v>227</v>
      </c>
      <c r="D18" s="21" t="s">
        <v>230</v>
      </c>
      <c r="E18" s="21" t="s">
        <v>231</v>
      </c>
      <c r="F18" s="21" t="s">
        <v>232</v>
      </c>
      <c r="G18" s="21" t="s">
        <v>233</v>
      </c>
      <c r="H18" s="23"/>
      <c r="I18" s="23"/>
      <c r="J18" s="23"/>
      <c r="K18" s="23"/>
      <c r="L18" s="23"/>
      <c r="M18" s="23"/>
      <c r="N18" s="23"/>
      <c r="O18" s="23"/>
      <c r="P18" s="23"/>
      <c r="Q18" s="23"/>
      <c r="R18" s="23"/>
      <c r="S18" s="23"/>
      <c r="T18" s="23"/>
      <c r="U18" s="23"/>
      <c r="V18" s="23"/>
      <c r="W18" s="23"/>
    </row>
    <row r="19" ht="21" customHeight="1" spans="1:23">
      <c r="A19" s="24"/>
      <c r="B19" s="21" t="s">
        <v>226</v>
      </c>
      <c r="C19" s="21" t="s">
        <v>227</v>
      </c>
      <c r="D19" s="21" t="s">
        <v>115</v>
      </c>
      <c r="E19" s="21" t="s">
        <v>116</v>
      </c>
      <c r="F19" s="21" t="s">
        <v>234</v>
      </c>
      <c r="G19" s="21" t="s">
        <v>235</v>
      </c>
      <c r="H19" s="23">
        <v>1939164.01</v>
      </c>
      <c r="I19" s="23">
        <v>1939164.01</v>
      </c>
      <c r="J19" s="23"/>
      <c r="K19" s="23"/>
      <c r="L19" s="23">
        <v>1939164.01</v>
      </c>
      <c r="M19" s="23"/>
      <c r="N19" s="23"/>
      <c r="O19" s="23"/>
      <c r="P19" s="23"/>
      <c r="Q19" s="23"/>
      <c r="R19" s="23"/>
      <c r="S19" s="23"/>
      <c r="T19" s="23"/>
      <c r="U19" s="23"/>
      <c r="V19" s="23"/>
      <c r="W19" s="23"/>
    </row>
    <row r="20" ht="21" customHeight="1" spans="1:23">
      <c r="A20" s="24"/>
      <c r="B20" s="21" t="s">
        <v>226</v>
      </c>
      <c r="C20" s="21" t="s">
        <v>227</v>
      </c>
      <c r="D20" s="21" t="s">
        <v>236</v>
      </c>
      <c r="E20" s="21" t="s">
        <v>237</v>
      </c>
      <c r="F20" s="21" t="s">
        <v>234</v>
      </c>
      <c r="G20" s="21" t="s">
        <v>235</v>
      </c>
      <c r="H20" s="23"/>
      <c r="I20" s="23"/>
      <c r="J20" s="23"/>
      <c r="K20" s="23"/>
      <c r="L20" s="23"/>
      <c r="M20" s="23"/>
      <c r="N20" s="23"/>
      <c r="O20" s="23"/>
      <c r="P20" s="23"/>
      <c r="Q20" s="23"/>
      <c r="R20" s="23"/>
      <c r="S20" s="23"/>
      <c r="T20" s="23"/>
      <c r="U20" s="23"/>
      <c r="V20" s="23"/>
      <c r="W20" s="23"/>
    </row>
    <row r="21" ht="21" customHeight="1" spans="1:23">
      <c r="A21" s="24"/>
      <c r="B21" s="21" t="s">
        <v>226</v>
      </c>
      <c r="C21" s="21" t="s">
        <v>227</v>
      </c>
      <c r="D21" s="21" t="s">
        <v>117</v>
      </c>
      <c r="E21" s="21" t="s">
        <v>118</v>
      </c>
      <c r="F21" s="21" t="s">
        <v>238</v>
      </c>
      <c r="G21" s="21" t="s">
        <v>239</v>
      </c>
      <c r="H21" s="23">
        <v>209040</v>
      </c>
      <c r="I21" s="23">
        <v>209040</v>
      </c>
      <c r="J21" s="23"/>
      <c r="K21" s="23"/>
      <c r="L21" s="23">
        <v>209040</v>
      </c>
      <c r="M21" s="23"/>
      <c r="N21" s="23"/>
      <c r="O21" s="23"/>
      <c r="P21" s="23"/>
      <c r="Q21" s="23"/>
      <c r="R21" s="23"/>
      <c r="S21" s="23"/>
      <c r="T21" s="23"/>
      <c r="U21" s="23"/>
      <c r="V21" s="23"/>
      <c r="W21" s="23"/>
    </row>
    <row r="22" ht="21" customHeight="1" spans="1:23">
      <c r="A22" s="24"/>
      <c r="B22" s="21" t="s">
        <v>226</v>
      </c>
      <c r="C22" s="21" t="s">
        <v>227</v>
      </c>
      <c r="D22" s="21" t="s">
        <v>117</v>
      </c>
      <c r="E22" s="21" t="s">
        <v>118</v>
      </c>
      <c r="F22" s="21" t="s">
        <v>238</v>
      </c>
      <c r="G22" s="21" t="s">
        <v>239</v>
      </c>
      <c r="H22" s="23"/>
      <c r="I22" s="23"/>
      <c r="J22" s="23"/>
      <c r="K22" s="23"/>
      <c r="L22" s="23"/>
      <c r="M22" s="23"/>
      <c r="N22" s="23"/>
      <c r="O22" s="23"/>
      <c r="P22" s="23"/>
      <c r="Q22" s="23"/>
      <c r="R22" s="23"/>
      <c r="S22" s="23"/>
      <c r="T22" s="23"/>
      <c r="U22" s="23"/>
      <c r="V22" s="23"/>
      <c r="W22" s="23"/>
    </row>
    <row r="23" ht="21" customHeight="1" spans="1:23">
      <c r="A23" s="24"/>
      <c r="B23" s="21" t="s">
        <v>226</v>
      </c>
      <c r="C23" s="21" t="s">
        <v>227</v>
      </c>
      <c r="D23" s="21" t="s">
        <v>110</v>
      </c>
      <c r="E23" s="21" t="s">
        <v>109</v>
      </c>
      <c r="F23" s="21" t="s">
        <v>240</v>
      </c>
      <c r="G23" s="21" t="s">
        <v>241</v>
      </c>
      <c r="H23" s="23">
        <v>191185.18</v>
      </c>
      <c r="I23" s="23">
        <v>191185.18</v>
      </c>
      <c r="J23" s="23"/>
      <c r="K23" s="23"/>
      <c r="L23" s="23">
        <v>191185.18</v>
      </c>
      <c r="M23" s="23"/>
      <c r="N23" s="23"/>
      <c r="O23" s="23"/>
      <c r="P23" s="23"/>
      <c r="Q23" s="23"/>
      <c r="R23" s="23"/>
      <c r="S23" s="23"/>
      <c r="T23" s="23"/>
      <c r="U23" s="23"/>
      <c r="V23" s="23"/>
      <c r="W23" s="23"/>
    </row>
    <row r="24" ht="21" customHeight="1" spans="1:23">
      <c r="A24" s="24"/>
      <c r="B24" s="21" t="s">
        <v>226</v>
      </c>
      <c r="C24" s="21" t="s">
        <v>227</v>
      </c>
      <c r="D24" s="21" t="s">
        <v>119</v>
      </c>
      <c r="E24" s="21" t="s">
        <v>120</v>
      </c>
      <c r="F24" s="21" t="s">
        <v>240</v>
      </c>
      <c r="G24" s="21" t="s">
        <v>241</v>
      </c>
      <c r="H24" s="23">
        <v>51072</v>
      </c>
      <c r="I24" s="23">
        <v>51072</v>
      </c>
      <c r="J24" s="23"/>
      <c r="K24" s="23"/>
      <c r="L24" s="23">
        <v>51072</v>
      </c>
      <c r="M24" s="23"/>
      <c r="N24" s="23"/>
      <c r="O24" s="23"/>
      <c r="P24" s="23"/>
      <c r="Q24" s="23"/>
      <c r="R24" s="23"/>
      <c r="S24" s="23"/>
      <c r="T24" s="23"/>
      <c r="U24" s="23"/>
      <c r="V24" s="23"/>
      <c r="W24" s="23"/>
    </row>
    <row r="25" ht="21" customHeight="1" spans="1:23">
      <c r="A25" s="24"/>
      <c r="B25" s="21" t="s">
        <v>226</v>
      </c>
      <c r="C25" s="21" t="s">
        <v>227</v>
      </c>
      <c r="D25" s="21" t="s">
        <v>119</v>
      </c>
      <c r="E25" s="21" t="s">
        <v>120</v>
      </c>
      <c r="F25" s="21" t="s">
        <v>240</v>
      </c>
      <c r="G25" s="21" t="s">
        <v>241</v>
      </c>
      <c r="H25" s="23">
        <v>35376</v>
      </c>
      <c r="I25" s="23">
        <v>35376</v>
      </c>
      <c r="J25" s="23"/>
      <c r="K25" s="23"/>
      <c r="L25" s="23">
        <v>35376</v>
      </c>
      <c r="M25" s="23"/>
      <c r="N25" s="23"/>
      <c r="O25" s="23"/>
      <c r="P25" s="23"/>
      <c r="Q25" s="23"/>
      <c r="R25" s="23"/>
      <c r="S25" s="23"/>
      <c r="T25" s="23"/>
      <c r="U25" s="23"/>
      <c r="V25" s="23"/>
      <c r="W25" s="23"/>
    </row>
    <row r="26" ht="21" customHeight="1" spans="1:23">
      <c r="A26" s="24"/>
      <c r="B26" s="21" t="s">
        <v>226</v>
      </c>
      <c r="C26" s="21" t="s">
        <v>227</v>
      </c>
      <c r="D26" s="21" t="s">
        <v>119</v>
      </c>
      <c r="E26" s="21" t="s">
        <v>120</v>
      </c>
      <c r="F26" s="21" t="s">
        <v>240</v>
      </c>
      <c r="G26" s="21" t="s">
        <v>241</v>
      </c>
      <c r="H26" s="23">
        <v>54624.34</v>
      </c>
      <c r="I26" s="23">
        <v>54624.34</v>
      </c>
      <c r="J26" s="23"/>
      <c r="K26" s="23"/>
      <c r="L26" s="23">
        <v>54624.34</v>
      </c>
      <c r="M26" s="23"/>
      <c r="N26" s="23"/>
      <c r="O26" s="23"/>
      <c r="P26" s="23"/>
      <c r="Q26" s="23"/>
      <c r="R26" s="23"/>
      <c r="S26" s="23"/>
      <c r="T26" s="23"/>
      <c r="U26" s="23"/>
      <c r="V26" s="23"/>
      <c r="W26" s="23"/>
    </row>
    <row r="27" ht="21" customHeight="1" spans="1:23">
      <c r="A27" s="24"/>
      <c r="B27" s="21" t="s">
        <v>242</v>
      </c>
      <c r="C27" s="21" t="s">
        <v>126</v>
      </c>
      <c r="D27" s="21" t="s">
        <v>125</v>
      </c>
      <c r="E27" s="21" t="s">
        <v>126</v>
      </c>
      <c r="F27" s="21" t="s">
        <v>243</v>
      </c>
      <c r="G27" s="21" t="s">
        <v>126</v>
      </c>
      <c r="H27" s="23">
        <v>3277460.3</v>
      </c>
      <c r="I27" s="23">
        <v>3277460.3</v>
      </c>
      <c r="J27" s="23"/>
      <c r="K27" s="23"/>
      <c r="L27" s="23">
        <v>3277460.3</v>
      </c>
      <c r="M27" s="23"/>
      <c r="N27" s="23"/>
      <c r="O27" s="23"/>
      <c r="P27" s="23"/>
      <c r="Q27" s="23"/>
      <c r="R27" s="23"/>
      <c r="S27" s="23"/>
      <c r="T27" s="23"/>
      <c r="U27" s="23"/>
      <c r="V27" s="23"/>
      <c r="W27" s="23"/>
    </row>
    <row r="28" ht="21" customHeight="1" spans="1:23">
      <c r="A28" s="24"/>
      <c r="B28" s="21" t="s">
        <v>244</v>
      </c>
      <c r="C28" s="21" t="s">
        <v>245</v>
      </c>
      <c r="D28" s="21" t="s">
        <v>90</v>
      </c>
      <c r="E28" s="21" t="s">
        <v>91</v>
      </c>
      <c r="F28" s="21" t="s">
        <v>246</v>
      </c>
      <c r="G28" s="21" t="s">
        <v>247</v>
      </c>
      <c r="H28" s="23">
        <v>1203810</v>
      </c>
      <c r="I28" s="23">
        <v>1203810</v>
      </c>
      <c r="J28" s="23"/>
      <c r="K28" s="23"/>
      <c r="L28" s="23">
        <v>1203810</v>
      </c>
      <c r="M28" s="23"/>
      <c r="N28" s="23"/>
      <c r="O28" s="23"/>
      <c r="P28" s="23"/>
      <c r="Q28" s="23"/>
      <c r="R28" s="23"/>
      <c r="S28" s="23"/>
      <c r="T28" s="23"/>
      <c r="U28" s="23"/>
      <c r="V28" s="23"/>
      <c r="W28" s="23"/>
    </row>
    <row r="29" ht="21" customHeight="1" spans="1:23">
      <c r="A29" s="24"/>
      <c r="B29" s="21" t="s">
        <v>244</v>
      </c>
      <c r="C29" s="21" t="s">
        <v>245</v>
      </c>
      <c r="D29" s="21" t="s">
        <v>90</v>
      </c>
      <c r="E29" s="21" t="s">
        <v>91</v>
      </c>
      <c r="F29" s="21" t="s">
        <v>246</v>
      </c>
      <c r="G29" s="21" t="s">
        <v>247</v>
      </c>
      <c r="H29" s="23">
        <v>391002</v>
      </c>
      <c r="I29" s="23">
        <v>391002</v>
      </c>
      <c r="J29" s="23"/>
      <c r="K29" s="23"/>
      <c r="L29" s="23">
        <v>391002</v>
      </c>
      <c r="M29" s="23"/>
      <c r="N29" s="23"/>
      <c r="O29" s="23"/>
      <c r="P29" s="23"/>
      <c r="Q29" s="23"/>
      <c r="R29" s="23"/>
      <c r="S29" s="23"/>
      <c r="T29" s="23"/>
      <c r="U29" s="23"/>
      <c r="V29" s="23"/>
      <c r="W29" s="23"/>
    </row>
    <row r="30" ht="21" customHeight="1" spans="1:23">
      <c r="A30" s="24"/>
      <c r="B30" s="21" t="s">
        <v>248</v>
      </c>
      <c r="C30" s="21" t="s">
        <v>249</v>
      </c>
      <c r="D30" s="21" t="s">
        <v>100</v>
      </c>
      <c r="E30" s="21" t="s">
        <v>101</v>
      </c>
      <c r="F30" s="21" t="s">
        <v>250</v>
      </c>
      <c r="G30" s="21" t="s">
        <v>251</v>
      </c>
      <c r="H30" s="23">
        <v>53600</v>
      </c>
      <c r="I30" s="23">
        <v>53600</v>
      </c>
      <c r="J30" s="23"/>
      <c r="K30" s="23"/>
      <c r="L30" s="23">
        <v>53600</v>
      </c>
      <c r="M30" s="23"/>
      <c r="N30" s="23"/>
      <c r="O30" s="23"/>
      <c r="P30" s="23"/>
      <c r="Q30" s="23"/>
      <c r="R30" s="23"/>
      <c r="S30" s="23"/>
      <c r="T30" s="23"/>
      <c r="U30" s="23"/>
      <c r="V30" s="23"/>
      <c r="W30" s="23"/>
    </row>
    <row r="31" ht="21" customHeight="1" spans="1:23">
      <c r="A31" s="24"/>
      <c r="B31" s="21" t="s">
        <v>252</v>
      </c>
      <c r="C31" s="21" t="s">
        <v>253</v>
      </c>
      <c r="D31" s="21" t="s">
        <v>90</v>
      </c>
      <c r="E31" s="21" t="s">
        <v>91</v>
      </c>
      <c r="F31" s="21" t="s">
        <v>254</v>
      </c>
      <c r="G31" s="21" t="s">
        <v>255</v>
      </c>
      <c r="H31" s="23">
        <v>60613.92</v>
      </c>
      <c r="I31" s="23">
        <v>60613.92</v>
      </c>
      <c r="J31" s="23"/>
      <c r="K31" s="23"/>
      <c r="L31" s="23">
        <v>60613.92</v>
      </c>
      <c r="M31" s="23"/>
      <c r="N31" s="23"/>
      <c r="O31" s="23"/>
      <c r="P31" s="23"/>
      <c r="Q31" s="23"/>
      <c r="R31" s="23"/>
      <c r="S31" s="23"/>
      <c r="T31" s="23"/>
      <c r="U31" s="23"/>
      <c r="V31" s="23"/>
      <c r="W31" s="23"/>
    </row>
    <row r="32" ht="21" customHeight="1" spans="1:23">
      <c r="A32" s="24"/>
      <c r="B32" s="21" t="s">
        <v>256</v>
      </c>
      <c r="C32" s="21" t="s">
        <v>257</v>
      </c>
      <c r="D32" s="21" t="s">
        <v>88</v>
      </c>
      <c r="E32" s="21" t="s">
        <v>89</v>
      </c>
      <c r="F32" s="21" t="s">
        <v>254</v>
      </c>
      <c r="G32" s="21" t="s">
        <v>255</v>
      </c>
      <c r="H32" s="23">
        <v>427200</v>
      </c>
      <c r="I32" s="23">
        <v>427200</v>
      </c>
      <c r="J32" s="23"/>
      <c r="K32" s="23"/>
      <c r="L32" s="23">
        <v>427200</v>
      </c>
      <c r="M32" s="23"/>
      <c r="N32" s="23"/>
      <c r="O32" s="23"/>
      <c r="P32" s="23"/>
      <c r="Q32" s="23"/>
      <c r="R32" s="23"/>
      <c r="S32" s="23"/>
      <c r="T32" s="23"/>
      <c r="U32" s="23"/>
      <c r="V32" s="23"/>
      <c r="W32" s="23"/>
    </row>
    <row r="33" ht="21" customHeight="1" spans="1:23">
      <c r="A33" s="24"/>
      <c r="B33" s="21" t="s">
        <v>258</v>
      </c>
      <c r="C33" s="21" t="s">
        <v>259</v>
      </c>
      <c r="D33" s="21" t="s">
        <v>90</v>
      </c>
      <c r="E33" s="21" t="s">
        <v>91</v>
      </c>
      <c r="F33" s="21" t="s">
        <v>260</v>
      </c>
      <c r="G33" s="21" t="s">
        <v>259</v>
      </c>
      <c r="H33" s="23">
        <v>300894.96</v>
      </c>
      <c r="I33" s="23">
        <v>300894.96</v>
      </c>
      <c r="J33" s="23"/>
      <c r="K33" s="23"/>
      <c r="L33" s="23">
        <v>300894.96</v>
      </c>
      <c r="M33" s="23"/>
      <c r="N33" s="23"/>
      <c r="O33" s="23"/>
      <c r="P33" s="23"/>
      <c r="Q33" s="23"/>
      <c r="R33" s="23"/>
      <c r="S33" s="23"/>
      <c r="T33" s="23"/>
      <c r="U33" s="23"/>
      <c r="V33" s="23"/>
      <c r="W33" s="23"/>
    </row>
    <row r="34" ht="21" customHeight="1" spans="1:23">
      <c r="A34" s="24"/>
      <c r="B34" s="21" t="s">
        <v>261</v>
      </c>
      <c r="C34" s="21" t="s">
        <v>262</v>
      </c>
      <c r="D34" s="21" t="s">
        <v>100</v>
      </c>
      <c r="E34" s="21" t="s">
        <v>101</v>
      </c>
      <c r="F34" s="21" t="s">
        <v>263</v>
      </c>
      <c r="G34" s="21" t="s">
        <v>264</v>
      </c>
      <c r="H34" s="23">
        <v>3135600</v>
      </c>
      <c r="I34" s="23">
        <v>3135600</v>
      </c>
      <c r="J34" s="23"/>
      <c r="K34" s="23"/>
      <c r="L34" s="23">
        <v>3135600</v>
      </c>
      <c r="M34" s="23"/>
      <c r="N34" s="23"/>
      <c r="O34" s="23"/>
      <c r="P34" s="23"/>
      <c r="Q34" s="23"/>
      <c r="R34" s="23"/>
      <c r="S34" s="23"/>
      <c r="T34" s="23"/>
      <c r="U34" s="23"/>
      <c r="V34" s="23"/>
      <c r="W34" s="23"/>
    </row>
    <row r="35" ht="21" customHeight="1" spans="1:23">
      <c r="A35" s="24"/>
      <c r="B35" s="21" t="s">
        <v>261</v>
      </c>
      <c r="C35" s="21" t="s">
        <v>262</v>
      </c>
      <c r="D35" s="21" t="s">
        <v>100</v>
      </c>
      <c r="E35" s="21" t="s">
        <v>101</v>
      </c>
      <c r="F35" s="21" t="s">
        <v>263</v>
      </c>
      <c r="G35" s="21" t="s">
        <v>264</v>
      </c>
      <c r="H35" s="23">
        <v>112500</v>
      </c>
      <c r="I35" s="23">
        <v>112500</v>
      </c>
      <c r="J35" s="23"/>
      <c r="K35" s="23"/>
      <c r="L35" s="23">
        <v>112500</v>
      </c>
      <c r="M35" s="23"/>
      <c r="N35" s="23"/>
      <c r="O35" s="23"/>
      <c r="P35" s="23"/>
      <c r="Q35" s="23"/>
      <c r="R35" s="23"/>
      <c r="S35" s="23"/>
      <c r="T35" s="23"/>
      <c r="U35" s="23"/>
      <c r="V35" s="23"/>
      <c r="W35" s="23"/>
    </row>
    <row r="36" ht="21" customHeight="1" spans="1:23">
      <c r="A36" s="24"/>
      <c r="B36" s="21" t="s">
        <v>265</v>
      </c>
      <c r="C36" s="21" t="s">
        <v>266</v>
      </c>
      <c r="D36" s="21" t="s">
        <v>106</v>
      </c>
      <c r="E36" s="21" t="s">
        <v>107</v>
      </c>
      <c r="F36" s="21" t="s">
        <v>267</v>
      </c>
      <c r="G36" s="21" t="s">
        <v>268</v>
      </c>
      <c r="H36" s="23">
        <v>59220</v>
      </c>
      <c r="I36" s="23">
        <v>59220</v>
      </c>
      <c r="J36" s="23"/>
      <c r="K36" s="23"/>
      <c r="L36" s="23">
        <v>59220</v>
      </c>
      <c r="M36" s="23"/>
      <c r="N36" s="23"/>
      <c r="O36" s="23"/>
      <c r="P36" s="23"/>
      <c r="Q36" s="23"/>
      <c r="R36" s="23"/>
      <c r="S36" s="23"/>
      <c r="T36" s="23"/>
      <c r="U36" s="23"/>
      <c r="V36" s="23"/>
      <c r="W36" s="23"/>
    </row>
    <row r="37" ht="21" customHeight="1" spans="1:23">
      <c r="A37" s="24"/>
      <c r="B37" s="21" t="s">
        <v>269</v>
      </c>
      <c r="C37" s="21" t="s">
        <v>270</v>
      </c>
      <c r="D37" s="21" t="s">
        <v>106</v>
      </c>
      <c r="E37" s="21" t="s">
        <v>107</v>
      </c>
      <c r="F37" s="21" t="s">
        <v>271</v>
      </c>
      <c r="G37" s="21" t="s">
        <v>272</v>
      </c>
      <c r="H37" s="23">
        <v>68529.6</v>
      </c>
      <c r="I37" s="23">
        <v>68529.6</v>
      </c>
      <c r="J37" s="23"/>
      <c r="K37" s="23"/>
      <c r="L37" s="23">
        <v>68529.6</v>
      </c>
      <c r="M37" s="23"/>
      <c r="N37" s="23"/>
      <c r="O37" s="23"/>
      <c r="P37" s="23"/>
      <c r="Q37" s="23"/>
      <c r="R37" s="23"/>
      <c r="S37" s="23"/>
      <c r="T37" s="23"/>
      <c r="U37" s="23"/>
      <c r="V37" s="23"/>
      <c r="W37" s="23"/>
    </row>
    <row r="38" ht="21" customHeight="1" spans="1:23">
      <c r="A38" s="163" t="s">
        <v>134</v>
      </c>
      <c r="B38" s="173"/>
      <c r="C38" s="173"/>
      <c r="D38" s="173"/>
      <c r="E38" s="173"/>
      <c r="F38" s="173"/>
      <c r="G38" s="174"/>
      <c r="H38" s="23">
        <v>49598008.58</v>
      </c>
      <c r="I38" s="23">
        <v>49598008.58</v>
      </c>
      <c r="J38" s="23"/>
      <c r="K38" s="23"/>
      <c r="L38" s="23">
        <v>49598008.58</v>
      </c>
      <c r="M38" s="23"/>
      <c r="N38" s="23"/>
      <c r="O38" s="23"/>
      <c r="P38" s="23"/>
      <c r="Q38" s="23"/>
      <c r="R38" s="23"/>
      <c r="S38" s="23"/>
      <c r="T38" s="23"/>
      <c r="U38" s="23"/>
      <c r="V38" s="23"/>
      <c r="W38" s="23"/>
    </row>
  </sheetData>
  <mergeCells count="30">
    <mergeCell ref="A2:W2"/>
    <mergeCell ref="A3:G3"/>
    <mergeCell ref="H4:W4"/>
    <mergeCell ref="I5:M5"/>
    <mergeCell ref="N5:P5"/>
    <mergeCell ref="R5:W5"/>
    <mergeCell ref="A38:G3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7"/>
  <sheetViews>
    <sheetView showZeros="0" topLeftCell="J10" workbookViewId="0">
      <selection activeCell="B65" sqref="B65"/>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61" t="s">
        <v>273</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"单位名称："&amp;"全部"</f>
        <v>单位名称：全部</v>
      </c>
      <c r="B3" s="8"/>
      <c r="C3" s="8"/>
      <c r="D3" s="8"/>
      <c r="E3" s="8"/>
      <c r="F3" s="8"/>
      <c r="G3" s="8"/>
      <c r="H3" s="8"/>
      <c r="I3" s="9"/>
      <c r="J3" s="9"/>
      <c r="K3" s="9"/>
      <c r="L3" s="9"/>
      <c r="M3" s="9"/>
      <c r="N3" s="9"/>
      <c r="O3" s="9"/>
      <c r="P3" s="9"/>
      <c r="Q3" s="9"/>
      <c r="R3" s="1"/>
      <c r="S3" s="1"/>
      <c r="T3" s="1"/>
      <c r="U3" s="3"/>
      <c r="V3" s="1"/>
      <c r="W3" s="61" t="s">
        <v>183</v>
      </c>
    </row>
    <row r="4" ht="18.75" customHeight="1" spans="1:23">
      <c r="A4" s="10" t="s">
        <v>274</v>
      </c>
      <c r="B4" s="11" t="s">
        <v>198</v>
      </c>
      <c r="C4" s="10" t="s">
        <v>199</v>
      </c>
      <c r="D4" s="10" t="s">
        <v>275</v>
      </c>
      <c r="E4" s="11" t="s">
        <v>200</v>
      </c>
      <c r="F4" s="11" t="s">
        <v>201</v>
      </c>
      <c r="G4" s="11" t="s">
        <v>276</v>
      </c>
      <c r="H4" s="11" t="s">
        <v>277</v>
      </c>
      <c r="I4" s="94" t="s">
        <v>56</v>
      </c>
      <c r="J4" s="12" t="s">
        <v>278</v>
      </c>
      <c r="K4" s="13"/>
      <c r="L4" s="13"/>
      <c r="M4" s="14"/>
      <c r="N4" s="12" t="s">
        <v>206</v>
      </c>
      <c r="O4" s="13"/>
      <c r="P4" s="14"/>
      <c r="Q4" s="11" t="s">
        <v>62</v>
      </c>
      <c r="R4" s="12" t="s">
        <v>78</v>
      </c>
      <c r="S4" s="13"/>
      <c r="T4" s="13"/>
      <c r="U4" s="13"/>
      <c r="V4" s="13"/>
      <c r="W4" s="14"/>
    </row>
    <row r="5" ht="18.75" customHeight="1" spans="1:23">
      <c r="A5" s="15"/>
      <c r="B5" s="97"/>
      <c r="C5" s="15"/>
      <c r="D5" s="15"/>
      <c r="E5" s="16"/>
      <c r="F5" s="16"/>
      <c r="G5" s="16"/>
      <c r="H5" s="16"/>
      <c r="I5" s="97"/>
      <c r="J5" s="159" t="s">
        <v>59</v>
      </c>
      <c r="K5" s="160"/>
      <c r="L5" s="11" t="s">
        <v>60</v>
      </c>
      <c r="M5" s="11" t="s">
        <v>61</v>
      </c>
      <c r="N5" s="11" t="s">
        <v>59</v>
      </c>
      <c r="O5" s="11" t="s">
        <v>60</v>
      </c>
      <c r="P5" s="11" t="s">
        <v>61</v>
      </c>
      <c r="Q5" s="16"/>
      <c r="R5" s="11" t="s">
        <v>58</v>
      </c>
      <c r="S5" s="10" t="s">
        <v>65</v>
      </c>
      <c r="T5" s="10" t="s">
        <v>212</v>
      </c>
      <c r="U5" s="10" t="s">
        <v>67</v>
      </c>
      <c r="V5" s="10" t="s">
        <v>68</v>
      </c>
      <c r="W5" s="10" t="s">
        <v>69</v>
      </c>
    </row>
    <row r="6" ht="18.75" customHeight="1" spans="1:23">
      <c r="A6" s="97"/>
      <c r="B6" s="97"/>
      <c r="C6" s="97"/>
      <c r="D6" s="97"/>
      <c r="E6" s="97"/>
      <c r="F6" s="97"/>
      <c r="G6" s="97"/>
      <c r="H6" s="97"/>
      <c r="I6" s="97"/>
      <c r="J6" s="161" t="s">
        <v>58</v>
      </c>
      <c r="K6" s="131"/>
      <c r="L6" s="97"/>
      <c r="M6" s="97"/>
      <c r="N6" s="97"/>
      <c r="O6" s="97"/>
      <c r="P6" s="97"/>
      <c r="Q6" s="97"/>
      <c r="R6" s="97"/>
      <c r="S6" s="162"/>
      <c r="T6" s="162"/>
      <c r="U6" s="162"/>
      <c r="V6" s="162"/>
      <c r="W6" s="162"/>
    </row>
    <row r="7" ht="18.75" customHeight="1" spans="1:23">
      <c r="A7" s="17"/>
      <c r="B7" s="96"/>
      <c r="C7" s="17"/>
      <c r="D7" s="17"/>
      <c r="E7" s="18"/>
      <c r="F7" s="18"/>
      <c r="G7" s="18"/>
      <c r="H7" s="18"/>
      <c r="I7" s="96"/>
      <c r="J7" s="78" t="s">
        <v>58</v>
      </c>
      <c r="K7" s="78" t="s">
        <v>279</v>
      </c>
      <c r="L7" s="18"/>
      <c r="M7" s="18"/>
      <c r="N7" s="18"/>
      <c r="O7" s="18"/>
      <c r="P7" s="18"/>
      <c r="Q7" s="18"/>
      <c r="R7" s="18"/>
      <c r="S7" s="18"/>
      <c r="T7" s="18"/>
      <c r="U7" s="96"/>
      <c r="V7" s="18"/>
      <c r="W7" s="18"/>
    </row>
    <row r="8" ht="18.75" customHeight="1" spans="1:23">
      <c r="A8" s="157">
        <v>1</v>
      </c>
      <c r="B8" s="157">
        <v>2</v>
      </c>
      <c r="C8" s="157">
        <v>3</v>
      </c>
      <c r="D8" s="157">
        <v>4</v>
      </c>
      <c r="E8" s="157">
        <v>5</v>
      </c>
      <c r="F8" s="157">
        <v>6</v>
      </c>
      <c r="G8" s="157">
        <v>7</v>
      </c>
      <c r="H8" s="157">
        <v>8</v>
      </c>
      <c r="I8" s="157">
        <v>9</v>
      </c>
      <c r="J8" s="157">
        <v>10</v>
      </c>
      <c r="K8" s="157">
        <v>11</v>
      </c>
      <c r="L8" s="157">
        <v>12</v>
      </c>
      <c r="M8" s="157">
        <v>13</v>
      </c>
      <c r="N8" s="157">
        <v>14</v>
      </c>
      <c r="O8" s="157">
        <v>15</v>
      </c>
      <c r="P8" s="157">
        <v>16</v>
      </c>
      <c r="Q8" s="157">
        <v>17</v>
      </c>
      <c r="R8" s="157">
        <v>18</v>
      </c>
      <c r="S8" s="157">
        <v>19</v>
      </c>
      <c r="T8" s="157">
        <v>20</v>
      </c>
      <c r="U8" s="157">
        <v>21</v>
      </c>
      <c r="V8" s="157">
        <v>22</v>
      </c>
      <c r="W8" s="157">
        <v>23</v>
      </c>
    </row>
    <row r="9" ht="18.75" customHeight="1" spans="1:23">
      <c r="A9" s="21"/>
      <c r="B9" s="21"/>
      <c r="C9" s="21" t="s">
        <v>280</v>
      </c>
      <c r="D9" s="21"/>
      <c r="E9" s="21"/>
      <c r="F9" s="21"/>
      <c r="G9" s="21"/>
      <c r="H9" s="21"/>
      <c r="I9" s="23">
        <v>2488.32</v>
      </c>
      <c r="J9" s="23">
        <v>2488.32</v>
      </c>
      <c r="K9" s="23">
        <v>2488.32</v>
      </c>
      <c r="L9" s="23"/>
      <c r="M9" s="23"/>
      <c r="N9" s="23"/>
      <c r="O9" s="23"/>
      <c r="P9" s="23"/>
      <c r="Q9" s="23"/>
      <c r="R9" s="23"/>
      <c r="S9" s="23"/>
      <c r="T9" s="23"/>
      <c r="U9" s="23"/>
      <c r="V9" s="23"/>
      <c r="W9" s="23"/>
    </row>
    <row r="10" ht="18.75" customHeight="1" spans="1:23">
      <c r="A10" s="158" t="s">
        <v>281</v>
      </c>
      <c r="B10" s="158" t="s">
        <v>282</v>
      </c>
      <c r="C10" s="21" t="s">
        <v>280</v>
      </c>
      <c r="D10" s="158" t="s">
        <v>71</v>
      </c>
      <c r="E10" s="158" t="s">
        <v>90</v>
      </c>
      <c r="F10" s="158" t="s">
        <v>91</v>
      </c>
      <c r="G10" s="158" t="s">
        <v>254</v>
      </c>
      <c r="H10" s="158" t="s">
        <v>255</v>
      </c>
      <c r="I10" s="23">
        <v>2488.32</v>
      </c>
      <c r="J10" s="23">
        <v>2488.32</v>
      </c>
      <c r="K10" s="23">
        <v>2488.32</v>
      </c>
      <c r="L10" s="23"/>
      <c r="M10" s="23"/>
      <c r="N10" s="23"/>
      <c r="O10" s="23"/>
      <c r="P10" s="23"/>
      <c r="Q10" s="23"/>
      <c r="R10" s="23"/>
      <c r="S10" s="23"/>
      <c r="T10" s="23"/>
      <c r="U10" s="23"/>
      <c r="V10" s="23"/>
      <c r="W10" s="23"/>
    </row>
    <row r="11" ht="18.75" customHeight="1" spans="1:23">
      <c r="A11" s="24"/>
      <c r="B11" s="24"/>
      <c r="C11" s="21" t="s">
        <v>283</v>
      </c>
      <c r="D11" s="24"/>
      <c r="E11" s="24"/>
      <c r="F11" s="24"/>
      <c r="G11" s="24"/>
      <c r="H11" s="24"/>
      <c r="I11" s="23">
        <v>20000</v>
      </c>
      <c r="J11" s="23">
        <v>20000</v>
      </c>
      <c r="K11" s="23">
        <v>20000</v>
      </c>
      <c r="L11" s="23"/>
      <c r="M11" s="23"/>
      <c r="N11" s="23"/>
      <c r="O11" s="23"/>
      <c r="P11" s="23"/>
      <c r="Q11" s="23"/>
      <c r="R11" s="23"/>
      <c r="S11" s="23"/>
      <c r="T11" s="23"/>
      <c r="U11" s="23"/>
      <c r="V11" s="23"/>
      <c r="W11" s="23"/>
    </row>
    <row r="12" ht="18.75" customHeight="1" spans="1:23">
      <c r="A12" s="158" t="s">
        <v>284</v>
      </c>
      <c r="B12" s="158" t="s">
        <v>285</v>
      </c>
      <c r="C12" s="21" t="s">
        <v>283</v>
      </c>
      <c r="D12" s="158" t="s">
        <v>71</v>
      </c>
      <c r="E12" s="158" t="s">
        <v>88</v>
      </c>
      <c r="F12" s="158" t="s">
        <v>89</v>
      </c>
      <c r="G12" s="158" t="s">
        <v>254</v>
      </c>
      <c r="H12" s="158" t="s">
        <v>255</v>
      </c>
      <c r="I12" s="23">
        <v>20000</v>
      </c>
      <c r="J12" s="23">
        <v>20000</v>
      </c>
      <c r="K12" s="23">
        <v>20000</v>
      </c>
      <c r="L12" s="23"/>
      <c r="M12" s="23"/>
      <c r="N12" s="23"/>
      <c r="O12" s="23"/>
      <c r="P12" s="23"/>
      <c r="Q12" s="23"/>
      <c r="R12" s="23"/>
      <c r="S12" s="23"/>
      <c r="T12" s="23"/>
      <c r="U12" s="23"/>
      <c r="V12" s="23"/>
      <c r="W12" s="23"/>
    </row>
    <row r="13" ht="18.75" customHeight="1" spans="1:23">
      <c r="A13" s="24"/>
      <c r="B13" s="24"/>
      <c r="C13" s="21" t="s">
        <v>286</v>
      </c>
      <c r="D13" s="24"/>
      <c r="E13" s="24"/>
      <c r="F13" s="24"/>
      <c r="G13" s="24"/>
      <c r="H13" s="24"/>
      <c r="I13" s="23">
        <v>10000</v>
      </c>
      <c r="J13" s="23">
        <v>10000</v>
      </c>
      <c r="K13" s="23">
        <v>10000</v>
      </c>
      <c r="L13" s="23"/>
      <c r="M13" s="23"/>
      <c r="N13" s="23"/>
      <c r="O13" s="23"/>
      <c r="P13" s="23"/>
      <c r="Q13" s="23"/>
      <c r="R13" s="23"/>
      <c r="S13" s="23"/>
      <c r="T13" s="23"/>
      <c r="U13" s="23"/>
      <c r="V13" s="23"/>
      <c r="W13" s="23"/>
    </row>
    <row r="14" ht="18.75" customHeight="1" spans="1:23">
      <c r="A14" s="158" t="s">
        <v>281</v>
      </c>
      <c r="B14" s="158" t="s">
        <v>287</v>
      </c>
      <c r="C14" s="21" t="s">
        <v>286</v>
      </c>
      <c r="D14" s="158" t="s">
        <v>71</v>
      </c>
      <c r="E14" s="158" t="s">
        <v>90</v>
      </c>
      <c r="F14" s="158" t="s">
        <v>91</v>
      </c>
      <c r="G14" s="158" t="s">
        <v>254</v>
      </c>
      <c r="H14" s="158" t="s">
        <v>255</v>
      </c>
      <c r="I14" s="23">
        <v>10000</v>
      </c>
      <c r="J14" s="23">
        <v>10000</v>
      </c>
      <c r="K14" s="23">
        <v>10000</v>
      </c>
      <c r="L14" s="23"/>
      <c r="M14" s="23"/>
      <c r="N14" s="23"/>
      <c r="O14" s="23"/>
      <c r="P14" s="23"/>
      <c r="Q14" s="23"/>
      <c r="R14" s="23"/>
      <c r="S14" s="23"/>
      <c r="T14" s="23"/>
      <c r="U14" s="23"/>
      <c r="V14" s="23"/>
      <c r="W14" s="23"/>
    </row>
    <row r="15" ht="18.75" customHeight="1" spans="1:23">
      <c r="A15" s="24"/>
      <c r="B15" s="24"/>
      <c r="C15" s="21" t="s">
        <v>288</v>
      </c>
      <c r="D15" s="24"/>
      <c r="E15" s="24"/>
      <c r="F15" s="24"/>
      <c r="G15" s="24"/>
      <c r="H15" s="24"/>
      <c r="I15" s="23">
        <v>50000</v>
      </c>
      <c r="J15" s="23">
        <v>50000</v>
      </c>
      <c r="K15" s="23">
        <v>50000</v>
      </c>
      <c r="L15" s="23"/>
      <c r="M15" s="23"/>
      <c r="N15" s="23"/>
      <c r="O15" s="23"/>
      <c r="P15" s="23"/>
      <c r="Q15" s="23"/>
      <c r="R15" s="23"/>
      <c r="S15" s="23"/>
      <c r="T15" s="23"/>
      <c r="U15" s="23"/>
      <c r="V15" s="23"/>
      <c r="W15" s="23"/>
    </row>
    <row r="16" ht="18.75" customHeight="1" spans="1:23">
      <c r="A16" s="158" t="s">
        <v>284</v>
      </c>
      <c r="B16" s="158" t="s">
        <v>289</v>
      </c>
      <c r="C16" s="21" t="s">
        <v>288</v>
      </c>
      <c r="D16" s="158" t="s">
        <v>71</v>
      </c>
      <c r="E16" s="158" t="s">
        <v>88</v>
      </c>
      <c r="F16" s="158" t="s">
        <v>89</v>
      </c>
      <c r="G16" s="158" t="s">
        <v>254</v>
      </c>
      <c r="H16" s="158" t="s">
        <v>255</v>
      </c>
      <c r="I16" s="23">
        <v>50000</v>
      </c>
      <c r="J16" s="23">
        <v>50000</v>
      </c>
      <c r="K16" s="23">
        <v>50000</v>
      </c>
      <c r="L16" s="23"/>
      <c r="M16" s="23"/>
      <c r="N16" s="23"/>
      <c r="O16" s="23"/>
      <c r="P16" s="23"/>
      <c r="Q16" s="23"/>
      <c r="R16" s="23"/>
      <c r="S16" s="23"/>
      <c r="T16" s="23"/>
      <c r="U16" s="23"/>
      <c r="V16" s="23"/>
      <c r="W16" s="23"/>
    </row>
    <row r="17" ht="18.75" customHeight="1" spans="1:23">
      <c r="A17" s="24"/>
      <c r="B17" s="24"/>
      <c r="C17" s="21" t="s">
        <v>290</v>
      </c>
      <c r="D17" s="24"/>
      <c r="E17" s="24"/>
      <c r="F17" s="24"/>
      <c r="G17" s="24"/>
      <c r="H17" s="24"/>
      <c r="I17" s="23">
        <v>26194</v>
      </c>
      <c r="J17" s="23"/>
      <c r="K17" s="23"/>
      <c r="L17" s="23"/>
      <c r="M17" s="23"/>
      <c r="N17" s="23">
        <v>26194</v>
      </c>
      <c r="O17" s="23"/>
      <c r="P17" s="23"/>
      <c r="Q17" s="23"/>
      <c r="R17" s="23"/>
      <c r="S17" s="23"/>
      <c r="T17" s="23"/>
      <c r="U17" s="23"/>
      <c r="V17" s="23"/>
      <c r="W17" s="23"/>
    </row>
    <row r="18" ht="18.75" customHeight="1" spans="1:23">
      <c r="A18" s="158" t="s">
        <v>281</v>
      </c>
      <c r="B18" s="158" t="s">
        <v>291</v>
      </c>
      <c r="C18" s="21" t="s">
        <v>290</v>
      </c>
      <c r="D18" s="158" t="s">
        <v>71</v>
      </c>
      <c r="E18" s="158" t="s">
        <v>90</v>
      </c>
      <c r="F18" s="158" t="s">
        <v>91</v>
      </c>
      <c r="G18" s="158" t="s">
        <v>254</v>
      </c>
      <c r="H18" s="158" t="s">
        <v>255</v>
      </c>
      <c r="I18" s="23">
        <v>26194</v>
      </c>
      <c r="J18" s="23"/>
      <c r="K18" s="23"/>
      <c r="L18" s="23"/>
      <c r="M18" s="23"/>
      <c r="N18" s="23">
        <v>26194</v>
      </c>
      <c r="O18" s="23"/>
      <c r="P18" s="23"/>
      <c r="Q18" s="23"/>
      <c r="R18" s="23"/>
      <c r="S18" s="23"/>
      <c r="T18" s="23"/>
      <c r="U18" s="23"/>
      <c r="V18" s="23"/>
      <c r="W18" s="23"/>
    </row>
    <row r="19" ht="18.75" customHeight="1" spans="1:23">
      <c r="A19" s="24"/>
      <c r="B19" s="24"/>
      <c r="C19" s="21" t="s">
        <v>292</v>
      </c>
      <c r="D19" s="24"/>
      <c r="E19" s="24"/>
      <c r="F19" s="24"/>
      <c r="G19" s="24"/>
      <c r="H19" s="24"/>
      <c r="I19" s="23">
        <v>15990</v>
      </c>
      <c r="J19" s="23"/>
      <c r="K19" s="23"/>
      <c r="L19" s="23"/>
      <c r="M19" s="23"/>
      <c r="N19" s="23">
        <v>15990</v>
      </c>
      <c r="O19" s="23"/>
      <c r="P19" s="23"/>
      <c r="Q19" s="23"/>
      <c r="R19" s="23"/>
      <c r="S19" s="23"/>
      <c r="T19" s="23"/>
      <c r="U19" s="23"/>
      <c r="V19" s="23"/>
      <c r="W19" s="23"/>
    </row>
    <row r="20" ht="18.75" customHeight="1" spans="1:23">
      <c r="A20" s="158" t="s">
        <v>284</v>
      </c>
      <c r="B20" s="158" t="s">
        <v>293</v>
      </c>
      <c r="C20" s="21" t="s">
        <v>292</v>
      </c>
      <c r="D20" s="158" t="s">
        <v>71</v>
      </c>
      <c r="E20" s="158" t="s">
        <v>90</v>
      </c>
      <c r="F20" s="158" t="s">
        <v>91</v>
      </c>
      <c r="G20" s="158" t="s">
        <v>254</v>
      </c>
      <c r="H20" s="158" t="s">
        <v>255</v>
      </c>
      <c r="I20" s="23">
        <v>15990</v>
      </c>
      <c r="J20" s="23"/>
      <c r="K20" s="23"/>
      <c r="L20" s="23"/>
      <c r="M20" s="23"/>
      <c r="N20" s="23">
        <v>15990</v>
      </c>
      <c r="O20" s="23"/>
      <c r="P20" s="23"/>
      <c r="Q20" s="23"/>
      <c r="R20" s="23"/>
      <c r="S20" s="23"/>
      <c r="T20" s="23"/>
      <c r="U20" s="23"/>
      <c r="V20" s="23"/>
      <c r="W20" s="23"/>
    </row>
    <row r="21" ht="18.75" customHeight="1" spans="1:23">
      <c r="A21" s="24"/>
      <c r="B21" s="24"/>
      <c r="C21" s="21" t="s">
        <v>294</v>
      </c>
      <c r="D21" s="24"/>
      <c r="E21" s="24"/>
      <c r="F21" s="24"/>
      <c r="G21" s="24"/>
      <c r="H21" s="24"/>
      <c r="I21" s="23">
        <v>34125</v>
      </c>
      <c r="J21" s="23"/>
      <c r="K21" s="23"/>
      <c r="L21" s="23"/>
      <c r="M21" s="23"/>
      <c r="N21" s="23">
        <v>34125</v>
      </c>
      <c r="O21" s="23"/>
      <c r="P21" s="23"/>
      <c r="Q21" s="23"/>
      <c r="R21" s="23"/>
      <c r="S21" s="23"/>
      <c r="T21" s="23"/>
      <c r="U21" s="23"/>
      <c r="V21" s="23"/>
      <c r="W21" s="23"/>
    </row>
    <row r="22" ht="18.75" customHeight="1" spans="1:23">
      <c r="A22" s="158" t="s">
        <v>281</v>
      </c>
      <c r="B22" s="158" t="s">
        <v>295</v>
      </c>
      <c r="C22" s="21" t="s">
        <v>294</v>
      </c>
      <c r="D22" s="158" t="s">
        <v>71</v>
      </c>
      <c r="E22" s="158" t="s">
        <v>90</v>
      </c>
      <c r="F22" s="158" t="s">
        <v>91</v>
      </c>
      <c r="G22" s="158" t="s">
        <v>296</v>
      </c>
      <c r="H22" s="158" t="s">
        <v>297</v>
      </c>
      <c r="I22" s="23">
        <v>34125</v>
      </c>
      <c r="J22" s="23"/>
      <c r="K22" s="23"/>
      <c r="L22" s="23"/>
      <c r="M22" s="23"/>
      <c r="N22" s="23">
        <v>34125</v>
      </c>
      <c r="O22" s="23"/>
      <c r="P22" s="23"/>
      <c r="Q22" s="23"/>
      <c r="R22" s="23"/>
      <c r="S22" s="23"/>
      <c r="T22" s="23"/>
      <c r="U22" s="23"/>
      <c r="V22" s="23"/>
      <c r="W22" s="23"/>
    </row>
    <row r="23" ht="18.75" customHeight="1" spans="1:23">
      <c r="A23" s="24"/>
      <c r="B23" s="24"/>
      <c r="C23" s="21" t="s">
        <v>298</v>
      </c>
      <c r="D23" s="24"/>
      <c r="E23" s="24"/>
      <c r="F23" s="24"/>
      <c r="G23" s="24"/>
      <c r="H23" s="24"/>
      <c r="I23" s="23">
        <v>42840</v>
      </c>
      <c r="J23" s="23"/>
      <c r="K23" s="23"/>
      <c r="L23" s="23"/>
      <c r="M23" s="23"/>
      <c r="N23" s="23">
        <v>42840</v>
      </c>
      <c r="O23" s="23"/>
      <c r="P23" s="23"/>
      <c r="Q23" s="23"/>
      <c r="R23" s="23"/>
      <c r="S23" s="23"/>
      <c r="T23" s="23"/>
      <c r="U23" s="23"/>
      <c r="V23" s="23"/>
      <c r="W23" s="23"/>
    </row>
    <row r="24" ht="18.75" customHeight="1" spans="1:23">
      <c r="A24" s="158" t="s">
        <v>281</v>
      </c>
      <c r="B24" s="158" t="s">
        <v>299</v>
      </c>
      <c r="C24" s="21" t="s">
        <v>298</v>
      </c>
      <c r="D24" s="158" t="s">
        <v>71</v>
      </c>
      <c r="E24" s="158" t="s">
        <v>94</v>
      </c>
      <c r="F24" s="158" t="s">
        <v>95</v>
      </c>
      <c r="G24" s="158" t="s">
        <v>254</v>
      </c>
      <c r="H24" s="158" t="s">
        <v>255</v>
      </c>
      <c r="I24" s="23">
        <v>42840</v>
      </c>
      <c r="J24" s="23"/>
      <c r="K24" s="23"/>
      <c r="L24" s="23"/>
      <c r="M24" s="23"/>
      <c r="N24" s="23">
        <v>42840</v>
      </c>
      <c r="O24" s="23"/>
      <c r="P24" s="23"/>
      <c r="Q24" s="23"/>
      <c r="R24" s="23"/>
      <c r="S24" s="23"/>
      <c r="T24" s="23"/>
      <c r="U24" s="23"/>
      <c r="V24" s="23"/>
      <c r="W24" s="23"/>
    </row>
    <row r="25" ht="18.75" customHeight="1" spans="1:23">
      <c r="A25" s="24"/>
      <c r="B25" s="24"/>
      <c r="C25" s="21" t="s">
        <v>300</v>
      </c>
      <c r="D25" s="24"/>
      <c r="E25" s="24"/>
      <c r="F25" s="24"/>
      <c r="G25" s="24"/>
      <c r="H25" s="24"/>
      <c r="I25" s="23">
        <v>11776</v>
      </c>
      <c r="J25" s="23"/>
      <c r="K25" s="23"/>
      <c r="L25" s="23"/>
      <c r="M25" s="23"/>
      <c r="N25" s="23">
        <v>11776</v>
      </c>
      <c r="O25" s="23"/>
      <c r="P25" s="23"/>
      <c r="Q25" s="23"/>
      <c r="R25" s="23"/>
      <c r="S25" s="23"/>
      <c r="T25" s="23"/>
      <c r="U25" s="23"/>
      <c r="V25" s="23"/>
      <c r="W25" s="23"/>
    </row>
    <row r="26" ht="18.75" customHeight="1" spans="1:23">
      <c r="A26" s="158" t="s">
        <v>281</v>
      </c>
      <c r="B26" s="158" t="s">
        <v>301</v>
      </c>
      <c r="C26" s="21" t="s">
        <v>300</v>
      </c>
      <c r="D26" s="158" t="s">
        <v>71</v>
      </c>
      <c r="E26" s="158" t="s">
        <v>88</v>
      </c>
      <c r="F26" s="158" t="s">
        <v>89</v>
      </c>
      <c r="G26" s="158" t="s">
        <v>296</v>
      </c>
      <c r="H26" s="158" t="s">
        <v>297</v>
      </c>
      <c r="I26" s="23">
        <v>11776</v>
      </c>
      <c r="J26" s="23"/>
      <c r="K26" s="23"/>
      <c r="L26" s="23"/>
      <c r="M26" s="23"/>
      <c r="N26" s="23">
        <v>11776</v>
      </c>
      <c r="O26" s="23"/>
      <c r="P26" s="23"/>
      <c r="Q26" s="23"/>
      <c r="R26" s="23"/>
      <c r="S26" s="23"/>
      <c r="T26" s="23"/>
      <c r="U26" s="23"/>
      <c r="V26" s="23"/>
      <c r="W26" s="23"/>
    </row>
    <row r="27" ht="18.75" customHeight="1" spans="1:23">
      <c r="A27" s="24"/>
      <c r="B27" s="24"/>
      <c r="C27" s="21" t="s">
        <v>302</v>
      </c>
      <c r="D27" s="24"/>
      <c r="E27" s="24"/>
      <c r="F27" s="24"/>
      <c r="G27" s="24"/>
      <c r="H27" s="24"/>
      <c r="I27" s="23">
        <v>55424</v>
      </c>
      <c r="J27" s="23"/>
      <c r="K27" s="23"/>
      <c r="L27" s="23"/>
      <c r="M27" s="23"/>
      <c r="N27" s="23">
        <v>55424</v>
      </c>
      <c r="O27" s="23"/>
      <c r="P27" s="23"/>
      <c r="Q27" s="23"/>
      <c r="R27" s="23"/>
      <c r="S27" s="23"/>
      <c r="T27" s="23"/>
      <c r="U27" s="23"/>
      <c r="V27" s="23"/>
      <c r="W27" s="23"/>
    </row>
    <row r="28" ht="18.75" customHeight="1" spans="1:23">
      <c r="A28" s="158" t="s">
        <v>281</v>
      </c>
      <c r="B28" s="158" t="s">
        <v>303</v>
      </c>
      <c r="C28" s="21" t="s">
        <v>302</v>
      </c>
      <c r="D28" s="158" t="s">
        <v>71</v>
      </c>
      <c r="E28" s="158" t="s">
        <v>88</v>
      </c>
      <c r="F28" s="158" t="s">
        <v>89</v>
      </c>
      <c r="G28" s="158" t="s">
        <v>296</v>
      </c>
      <c r="H28" s="158" t="s">
        <v>297</v>
      </c>
      <c r="I28" s="23">
        <v>55424</v>
      </c>
      <c r="J28" s="23"/>
      <c r="K28" s="23"/>
      <c r="L28" s="23"/>
      <c r="M28" s="23"/>
      <c r="N28" s="23">
        <v>55424</v>
      </c>
      <c r="O28" s="23"/>
      <c r="P28" s="23"/>
      <c r="Q28" s="23"/>
      <c r="R28" s="23"/>
      <c r="S28" s="23"/>
      <c r="T28" s="23"/>
      <c r="U28" s="23"/>
      <c r="V28" s="23"/>
      <c r="W28" s="23"/>
    </row>
    <row r="29" ht="18.75" customHeight="1" spans="1:23">
      <c r="A29" s="24"/>
      <c r="B29" s="24"/>
      <c r="C29" s="21" t="s">
        <v>304</v>
      </c>
      <c r="D29" s="24"/>
      <c r="E29" s="24"/>
      <c r="F29" s="24"/>
      <c r="G29" s="24"/>
      <c r="H29" s="24"/>
      <c r="I29" s="23">
        <v>390447.9</v>
      </c>
      <c r="J29" s="23"/>
      <c r="K29" s="23"/>
      <c r="L29" s="23"/>
      <c r="M29" s="23"/>
      <c r="N29" s="23">
        <v>390447.9</v>
      </c>
      <c r="O29" s="23"/>
      <c r="P29" s="23"/>
      <c r="Q29" s="23"/>
      <c r="R29" s="23"/>
      <c r="S29" s="23"/>
      <c r="T29" s="23"/>
      <c r="U29" s="23"/>
      <c r="V29" s="23"/>
      <c r="W29" s="23"/>
    </row>
    <row r="30" ht="18.75" customHeight="1" spans="1:23">
      <c r="A30" s="158" t="s">
        <v>281</v>
      </c>
      <c r="B30" s="158" t="s">
        <v>305</v>
      </c>
      <c r="C30" s="21" t="s">
        <v>304</v>
      </c>
      <c r="D30" s="158" t="s">
        <v>71</v>
      </c>
      <c r="E30" s="158" t="s">
        <v>90</v>
      </c>
      <c r="F30" s="158" t="s">
        <v>91</v>
      </c>
      <c r="G30" s="158" t="s">
        <v>254</v>
      </c>
      <c r="H30" s="158" t="s">
        <v>255</v>
      </c>
      <c r="I30" s="23">
        <v>390447.9</v>
      </c>
      <c r="J30" s="23"/>
      <c r="K30" s="23"/>
      <c r="L30" s="23"/>
      <c r="M30" s="23"/>
      <c r="N30" s="23">
        <v>390447.9</v>
      </c>
      <c r="O30" s="23"/>
      <c r="P30" s="23"/>
      <c r="Q30" s="23"/>
      <c r="R30" s="23"/>
      <c r="S30" s="23"/>
      <c r="T30" s="23"/>
      <c r="U30" s="23"/>
      <c r="V30" s="23"/>
      <c r="W30" s="23"/>
    </row>
    <row r="31" ht="18.75" customHeight="1" spans="1:23">
      <c r="A31" s="24"/>
      <c r="B31" s="24"/>
      <c r="C31" s="21" t="s">
        <v>306</v>
      </c>
      <c r="D31" s="24"/>
      <c r="E31" s="24"/>
      <c r="F31" s="24"/>
      <c r="G31" s="24"/>
      <c r="H31" s="24"/>
      <c r="I31" s="23">
        <v>312.5</v>
      </c>
      <c r="J31" s="23"/>
      <c r="K31" s="23"/>
      <c r="L31" s="23"/>
      <c r="M31" s="23"/>
      <c r="N31" s="23">
        <v>312.5</v>
      </c>
      <c r="O31" s="23"/>
      <c r="P31" s="23"/>
      <c r="Q31" s="23"/>
      <c r="R31" s="23"/>
      <c r="S31" s="23"/>
      <c r="T31" s="23"/>
      <c r="U31" s="23"/>
      <c r="V31" s="23"/>
      <c r="W31" s="23"/>
    </row>
    <row r="32" ht="18.75" customHeight="1" spans="1:23">
      <c r="A32" s="158" t="s">
        <v>281</v>
      </c>
      <c r="B32" s="158" t="s">
        <v>307</v>
      </c>
      <c r="C32" s="21" t="s">
        <v>306</v>
      </c>
      <c r="D32" s="158" t="s">
        <v>71</v>
      </c>
      <c r="E32" s="158" t="s">
        <v>90</v>
      </c>
      <c r="F32" s="158" t="s">
        <v>91</v>
      </c>
      <c r="G32" s="158" t="s">
        <v>296</v>
      </c>
      <c r="H32" s="158" t="s">
        <v>297</v>
      </c>
      <c r="I32" s="23">
        <v>312.5</v>
      </c>
      <c r="J32" s="23"/>
      <c r="K32" s="23"/>
      <c r="L32" s="23"/>
      <c r="M32" s="23"/>
      <c r="N32" s="23">
        <v>312.5</v>
      </c>
      <c r="O32" s="23"/>
      <c r="P32" s="23"/>
      <c r="Q32" s="23"/>
      <c r="R32" s="23"/>
      <c r="S32" s="23"/>
      <c r="T32" s="23"/>
      <c r="U32" s="23"/>
      <c r="V32" s="23"/>
      <c r="W32" s="23"/>
    </row>
    <row r="33" ht="18.75" customHeight="1" spans="1:23">
      <c r="A33" s="24"/>
      <c r="B33" s="24"/>
      <c r="C33" s="21" t="s">
        <v>308</v>
      </c>
      <c r="D33" s="24"/>
      <c r="E33" s="24"/>
      <c r="F33" s="24"/>
      <c r="G33" s="24"/>
      <c r="H33" s="24"/>
      <c r="I33" s="23">
        <v>132436</v>
      </c>
      <c r="J33" s="23"/>
      <c r="K33" s="23"/>
      <c r="L33" s="23"/>
      <c r="M33" s="23"/>
      <c r="N33" s="23">
        <v>132436</v>
      </c>
      <c r="O33" s="23"/>
      <c r="P33" s="23"/>
      <c r="Q33" s="23"/>
      <c r="R33" s="23"/>
      <c r="S33" s="23"/>
      <c r="T33" s="23"/>
      <c r="U33" s="23"/>
      <c r="V33" s="23"/>
      <c r="W33" s="23"/>
    </row>
    <row r="34" ht="18.75" customHeight="1" spans="1:23">
      <c r="A34" s="158" t="s">
        <v>281</v>
      </c>
      <c r="B34" s="158" t="s">
        <v>309</v>
      </c>
      <c r="C34" s="21" t="s">
        <v>308</v>
      </c>
      <c r="D34" s="158" t="s">
        <v>71</v>
      </c>
      <c r="E34" s="158" t="s">
        <v>90</v>
      </c>
      <c r="F34" s="158" t="s">
        <v>91</v>
      </c>
      <c r="G34" s="158" t="s">
        <v>296</v>
      </c>
      <c r="H34" s="158" t="s">
        <v>297</v>
      </c>
      <c r="I34" s="23">
        <v>132436</v>
      </c>
      <c r="J34" s="23"/>
      <c r="K34" s="23"/>
      <c r="L34" s="23"/>
      <c r="M34" s="23"/>
      <c r="N34" s="23">
        <v>132436</v>
      </c>
      <c r="O34" s="23"/>
      <c r="P34" s="23"/>
      <c r="Q34" s="23"/>
      <c r="R34" s="23"/>
      <c r="S34" s="23"/>
      <c r="T34" s="23"/>
      <c r="U34" s="23"/>
      <c r="V34" s="23"/>
      <c r="W34" s="23"/>
    </row>
    <row r="35" ht="18.75" customHeight="1" spans="1:23">
      <c r="A35" s="24"/>
      <c r="B35" s="24"/>
      <c r="C35" s="21" t="s">
        <v>310</v>
      </c>
      <c r="D35" s="24"/>
      <c r="E35" s="24"/>
      <c r="F35" s="24"/>
      <c r="G35" s="24"/>
      <c r="H35" s="24"/>
      <c r="I35" s="23">
        <v>3500000</v>
      </c>
      <c r="J35" s="23"/>
      <c r="K35" s="23"/>
      <c r="L35" s="23"/>
      <c r="M35" s="23"/>
      <c r="N35" s="23"/>
      <c r="O35" s="23"/>
      <c r="P35" s="23"/>
      <c r="Q35" s="23"/>
      <c r="R35" s="23">
        <v>3500000</v>
      </c>
      <c r="S35" s="23"/>
      <c r="T35" s="23"/>
      <c r="U35" s="23"/>
      <c r="V35" s="23"/>
      <c r="W35" s="23">
        <v>3500000</v>
      </c>
    </row>
    <row r="36" ht="18.75" customHeight="1" spans="1:23">
      <c r="A36" s="158" t="s">
        <v>284</v>
      </c>
      <c r="B36" s="158" t="s">
        <v>311</v>
      </c>
      <c r="C36" s="21" t="s">
        <v>310</v>
      </c>
      <c r="D36" s="158" t="s">
        <v>71</v>
      </c>
      <c r="E36" s="158" t="s">
        <v>90</v>
      </c>
      <c r="F36" s="158" t="s">
        <v>91</v>
      </c>
      <c r="G36" s="158" t="s">
        <v>312</v>
      </c>
      <c r="H36" s="158" t="s">
        <v>313</v>
      </c>
      <c r="I36" s="23">
        <v>3500000</v>
      </c>
      <c r="J36" s="23"/>
      <c r="K36" s="23"/>
      <c r="L36" s="23"/>
      <c r="M36" s="23"/>
      <c r="N36" s="23"/>
      <c r="O36" s="23"/>
      <c r="P36" s="23"/>
      <c r="Q36" s="23"/>
      <c r="R36" s="23">
        <v>3500000</v>
      </c>
      <c r="S36" s="23"/>
      <c r="T36" s="23"/>
      <c r="U36" s="23"/>
      <c r="V36" s="23"/>
      <c r="W36" s="23">
        <v>3500000</v>
      </c>
    </row>
    <row r="37" ht="18.75" customHeight="1" spans="1:23">
      <c r="A37" s="24"/>
      <c r="B37" s="24"/>
      <c r="C37" s="21" t="s">
        <v>314</v>
      </c>
      <c r="D37" s="24"/>
      <c r="E37" s="24"/>
      <c r="F37" s="24"/>
      <c r="G37" s="24"/>
      <c r="H37" s="24"/>
      <c r="I37" s="23">
        <v>1500000</v>
      </c>
      <c r="J37" s="23"/>
      <c r="K37" s="23"/>
      <c r="L37" s="23"/>
      <c r="M37" s="23"/>
      <c r="N37" s="23"/>
      <c r="O37" s="23"/>
      <c r="P37" s="23"/>
      <c r="Q37" s="23"/>
      <c r="R37" s="23">
        <v>1500000</v>
      </c>
      <c r="S37" s="23"/>
      <c r="T37" s="23"/>
      <c r="U37" s="23"/>
      <c r="V37" s="23"/>
      <c r="W37" s="23">
        <v>1500000</v>
      </c>
    </row>
    <row r="38" ht="18.75" customHeight="1" spans="1:23">
      <c r="A38" s="158" t="s">
        <v>284</v>
      </c>
      <c r="B38" s="158" t="s">
        <v>315</v>
      </c>
      <c r="C38" s="21" t="s">
        <v>314</v>
      </c>
      <c r="D38" s="158" t="s">
        <v>71</v>
      </c>
      <c r="E38" s="158" t="s">
        <v>90</v>
      </c>
      <c r="F38" s="158" t="s">
        <v>91</v>
      </c>
      <c r="G38" s="158" t="s">
        <v>254</v>
      </c>
      <c r="H38" s="158" t="s">
        <v>255</v>
      </c>
      <c r="I38" s="23">
        <v>500000</v>
      </c>
      <c r="J38" s="23"/>
      <c r="K38" s="23"/>
      <c r="L38" s="23"/>
      <c r="M38" s="23"/>
      <c r="N38" s="23"/>
      <c r="O38" s="23"/>
      <c r="P38" s="23"/>
      <c r="Q38" s="23"/>
      <c r="R38" s="23">
        <v>500000</v>
      </c>
      <c r="S38" s="23"/>
      <c r="T38" s="23"/>
      <c r="U38" s="23"/>
      <c r="V38" s="23"/>
      <c r="W38" s="23">
        <v>500000</v>
      </c>
    </row>
    <row r="39" ht="18.75" customHeight="1" spans="1:23">
      <c r="A39" s="158" t="s">
        <v>284</v>
      </c>
      <c r="B39" s="158" t="s">
        <v>315</v>
      </c>
      <c r="C39" s="21" t="s">
        <v>314</v>
      </c>
      <c r="D39" s="158" t="s">
        <v>71</v>
      </c>
      <c r="E39" s="158" t="s">
        <v>90</v>
      </c>
      <c r="F39" s="158" t="s">
        <v>91</v>
      </c>
      <c r="G39" s="158" t="s">
        <v>316</v>
      </c>
      <c r="H39" s="158" t="s">
        <v>317</v>
      </c>
      <c r="I39" s="23">
        <v>500000</v>
      </c>
      <c r="J39" s="23"/>
      <c r="K39" s="23"/>
      <c r="L39" s="23"/>
      <c r="M39" s="23"/>
      <c r="N39" s="23"/>
      <c r="O39" s="23"/>
      <c r="P39" s="23"/>
      <c r="Q39" s="23"/>
      <c r="R39" s="23">
        <v>500000</v>
      </c>
      <c r="S39" s="23"/>
      <c r="T39" s="23"/>
      <c r="U39" s="23"/>
      <c r="V39" s="23"/>
      <c r="W39" s="23">
        <v>500000</v>
      </c>
    </row>
    <row r="40" ht="18.75" customHeight="1" spans="1:23">
      <c r="A40" s="158" t="s">
        <v>284</v>
      </c>
      <c r="B40" s="158" t="s">
        <v>315</v>
      </c>
      <c r="C40" s="21" t="s">
        <v>314</v>
      </c>
      <c r="D40" s="158" t="s">
        <v>71</v>
      </c>
      <c r="E40" s="158" t="s">
        <v>90</v>
      </c>
      <c r="F40" s="158" t="s">
        <v>91</v>
      </c>
      <c r="G40" s="158" t="s">
        <v>296</v>
      </c>
      <c r="H40" s="158" t="s">
        <v>297</v>
      </c>
      <c r="I40" s="23">
        <v>500000</v>
      </c>
      <c r="J40" s="23"/>
      <c r="K40" s="23"/>
      <c r="L40" s="23"/>
      <c r="M40" s="23"/>
      <c r="N40" s="23"/>
      <c r="O40" s="23"/>
      <c r="P40" s="23"/>
      <c r="Q40" s="23"/>
      <c r="R40" s="23">
        <v>500000</v>
      </c>
      <c r="S40" s="23"/>
      <c r="T40" s="23"/>
      <c r="U40" s="23"/>
      <c r="V40" s="23"/>
      <c r="W40" s="23">
        <v>500000</v>
      </c>
    </row>
    <row r="41" ht="18.75" customHeight="1" spans="1:23">
      <c r="A41" s="24"/>
      <c r="B41" s="24"/>
      <c r="C41" s="21" t="s">
        <v>318</v>
      </c>
      <c r="D41" s="24"/>
      <c r="E41" s="24"/>
      <c r="F41" s="24"/>
      <c r="G41" s="24"/>
      <c r="H41" s="24"/>
      <c r="I41" s="23">
        <v>17500</v>
      </c>
      <c r="J41" s="23"/>
      <c r="K41" s="23"/>
      <c r="L41" s="23">
        <v>17500</v>
      </c>
      <c r="M41" s="23"/>
      <c r="N41" s="23"/>
      <c r="O41" s="23"/>
      <c r="P41" s="23"/>
      <c r="Q41" s="23"/>
      <c r="R41" s="23"/>
      <c r="S41" s="23"/>
      <c r="T41" s="23"/>
      <c r="U41" s="23"/>
      <c r="V41" s="23"/>
      <c r="W41" s="23"/>
    </row>
    <row r="42" ht="18.75" customHeight="1" spans="1:23">
      <c r="A42" s="158" t="s">
        <v>284</v>
      </c>
      <c r="B42" s="158" t="s">
        <v>319</v>
      </c>
      <c r="C42" s="21" t="s">
        <v>318</v>
      </c>
      <c r="D42" s="158" t="s">
        <v>71</v>
      </c>
      <c r="E42" s="158" t="s">
        <v>130</v>
      </c>
      <c r="F42" s="158" t="s">
        <v>131</v>
      </c>
      <c r="G42" s="158" t="s">
        <v>254</v>
      </c>
      <c r="H42" s="158" t="s">
        <v>255</v>
      </c>
      <c r="I42" s="23">
        <v>17500</v>
      </c>
      <c r="J42" s="23"/>
      <c r="K42" s="23"/>
      <c r="L42" s="23">
        <v>17500</v>
      </c>
      <c r="M42" s="23"/>
      <c r="N42" s="23"/>
      <c r="O42" s="23"/>
      <c r="P42" s="23"/>
      <c r="Q42" s="23"/>
      <c r="R42" s="23"/>
      <c r="S42" s="23"/>
      <c r="T42" s="23"/>
      <c r="U42" s="23"/>
      <c r="V42" s="23"/>
      <c r="W42" s="23"/>
    </row>
    <row r="43" ht="18.75" customHeight="1" spans="1:23">
      <c r="A43" s="24"/>
      <c r="B43" s="24"/>
      <c r="C43" s="21" t="s">
        <v>320</v>
      </c>
      <c r="D43" s="24"/>
      <c r="E43" s="24"/>
      <c r="F43" s="24"/>
      <c r="G43" s="24"/>
      <c r="H43" s="24"/>
      <c r="I43" s="23">
        <v>17500</v>
      </c>
      <c r="J43" s="23"/>
      <c r="K43" s="23"/>
      <c r="L43" s="23">
        <v>17500</v>
      </c>
      <c r="M43" s="23"/>
      <c r="N43" s="23"/>
      <c r="O43" s="23"/>
      <c r="P43" s="23"/>
      <c r="Q43" s="23"/>
      <c r="R43" s="23"/>
      <c r="S43" s="23"/>
      <c r="T43" s="23"/>
      <c r="U43" s="23"/>
      <c r="V43" s="23"/>
      <c r="W43" s="23"/>
    </row>
    <row r="44" ht="18.75" customHeight="1" spans="1:23">
      <c r="A44" s="158" t="s">
        <v>284</v>
      </c>
      <c r="B44" s="158" t="s">
        <v>321</v>
      </c>
      <c r="C44" s="21" t="s">
        <v>320</v>
      </c>
      <c r="D44" s="158" t="s">
        <v>71</v>
      </c>
      <c r="E44" s="158" t="s">
        <v>130</v>
      </c>
      <c r="F44" s="158" t="s">
        <v>131</v>
      </c>
      <c r="G44" s="158" t="s">
        <v>254</v>
      </c>
      <c r="H44" s="158" t="s">
        <v>255</v>
      </c>
      <c r="I44" s="23">
        <v>17500</v>
      </c>
      <c r="J44" s="23"/>
      <c r="K44" s="23"/>
      <c r="L44" s="23">
        <v>17500</v>
      </c>
      <c r="M44" s="23"/>
      <c r="N44" s="23"/>
      <c r="O44" s="23"/>
      <c r="P44" s="23"/>
      <c r="Q44" s="23"/>
      <c r="R44" s="23"/>
      <c r="S44" s="23"/>
      <c r="T44" s="23"/>
      <c r="U44" s="23"/>
      <c r="V44" s="23"/>
      <c r="W44" s="23"/>
    </row>
    <row r="45" ht="18.75" customHeight="1" spans="1:23">
      <c r="A45" s="24"/>
      <c r="B45" s="24"/>
      <c r="C45" s="21" t="s">
        <v>322</v>
      </c>
      <c r="D45" s="24"/>
      <c r="E45" s="24"/>
      <c r="F45" s="24"/>
      <c r="G45" s="24"/>
      <c r="H45" s="24"/>
      <c r="I45" s="23">
        <v>30000</v>
      </c>
      <c r="J45" s="23"/>
      <c r="K45" s="23"/>
      <c r="L45" s="23"/>
      <c r="M45" s="23"/>
      <c r="N45" s="23"/>
      <c r="O45" s="23">
        <v>30000</v>
      </c>
      <c r="P45" s="23"/>
      <c r="Q45" s="23"/>
      <c r="R45" s="23"/>
      <c r="S45" s="23"/>
      <c r="T45" s="23"/>
      <c r="U45" s="23"/>
      <c r="V45" s="23"/>
      <c r="W45" s="23"/>
    </row>
    <row r="46" ht="18.75" customHeight="1" spans="1:23">
      <c r="A46" s="158" t="s">
        <v>284</v>
      </c>
      <c r="B46" s="158" t="s">
        <v>323</v>
      </c>
      <c r="C46" s="21" t="s">
        <v>322</v>
      </c>
      <c r="D46" s="158" t="s">
        <v>71</v>
      </c>
      <c r="E46" s="158" t="s">
        <v>132</v>
      </c>
      <c r="F46" s="158" t="s">
        <v>133</v>
      </c>
      <c r="G46" s="158" t="s">
        <v>254</v>
      </c>
      <c r="H46" s="158" t="s">
        <v>255</v>
      </c>
      <c r="I46" s="23">
        <v>30000</v>
      </c>
      <c r="J46" s="23"/>
      <c r="K46" s="23"/>
      <c r="L46" s="23"/>
      <c r="M46" s="23"/>
      <c r="N46" s="23"/>
      <c r="O46" s="23">
        <v>30000</v>
      </c>
      <c r="P46" s="23"/>
      <c r="Q46" s="23"/>
      <c r="R46" s="23"/>
      <c r="S46" s="23"/>
      <c r="T46" s="23"/>
      <c r="U46" s="23"/>
      <c r="V46" s="23"/>
      <c r="W46" s="23"/>
    </row>
    <row r="47" ht="18.75" customHeight="1" spans="1:23">
      <c r="A47" s="24"/>
      <c r="B47" s="24"/>
      <c r="C47" s="21" t="s">
        <v>324</v>
      </c>
      <c r="D47" s="24"/>
      <c r="E47" s="24"/>
      <c r="F47" s="24"/>
      <c r="G47" s="24"/>
      <c r="H47" s="24"/>
      <c r="I47" s="23">
        <v>9400</v>
      </c>
      <c r="J47" s="23"/>
      <c r="K47" s="23"/>
      <c r="L47" s="23"/>
      <c r="M47" s="23"/>
      <c r="N47" s="23">
        <v>9400</v>
      </c>
      <c r="O47" s="23"/>
      <c r="P47" s="23"/>
      <c r="Q47" s="23"/>
      <c r="R47" s="23"/>
      <c r="S47" s="23"/>
      <c r="T47" s="23"/>
      <c r="U47" s="23"/>
      <c r="V47" s="23"/>
      <c r="W47" s="23"/>
    </row>
    <row r="48" ht="18.75" customHeight="1" spans="1:23">
      <c r="A48" s="158" t="s">
        <v>284</v>
      </c>
      <c r="B48" s="158" t="s">
        <v>325</v>
      </c>
      <c r="C48" s="21" t="s">
        <v>324</v>
      </c>
      <c r="D48" s="158" t="s">
        <v>71</v>
      </c>
      <c r="E48" s="158" t="s">
        <v>90</v>
      </c>
      <c r="F48" s="158" t="s">
        <v>91</v>
      </c>
      <c r="G48" s="158" t="s">
        <v>254</v>
      </c>
      <c r="H48" s="158" t="s">
        <v>255</v>
      </c>
      <c r="I48" s="23">
        <v>9400</v>
      </c>
      <c r="J48" s="23"/>
      <c r="K48" s="23"/>
      <c r="L48" s="23"/>
      <c r="M48" s="23"/>
      <c r="N48" s="23">
        <v>9400</v>
      </c>
      <c r="O48" s="23"/>
      <c r="P48" s="23"/>
      <c r="Q48" s="23"/>
      <c r="R48" s="23"/>
      <c r="S48" s="23"/>
      <c r="T48" s="23"/>
      <c r="U48" s="23"/>
      <c r="V48" s="23"/>
      <c r="W48" s="23"/>
    </row>
    <row r="49" ht="18.75" customHeight="1" spans="1:23">
      <c r="A49" s="24"/>
      <c r="B49" s="24"/>
      <c r="C49" s="21" t="s">
        <v>326</v>
      </c>
      <c r="D49" s="24"/>
      <c r="E49" s="24"/>
      <c r="F49" s="24"/>
      <c r="G49" s="24"/>
      <c r="H49" s="24"/>
      <c r="I49" s="23">
        <v>30000</v>
      </c>
      <c r="J49" s="23"/>
      <c r="K49" s="23"/>
      <c r="L49" s="23">
        <v>30000</v>
      </c>
      <c r="M49" s="23"/>
      <c r="N49" s="23"/>
      <c r="O49" s="23"/>
      <c r="P49" s="23"/>
      <c r="Q49" s="23"/>
      <c r="R49" s="23"/>
      <c r="S49" s="23"/>
      <c r="T49" s="23"/>
      <c r="U49" s="23"/>
      <c r="V49" s="23"/>
      <c r="W49" s="23"/>
    </row>
    <row r="50" ht="18.75" customHeight="1" spans="1:23">
      <c r="A50" s="158" t="s">
        <v>284</v>
      </c>
      <c r="B50" s="158" t="s">
        <v>327</v>
      </c>
      <c r="C50" s="21" t="s">
        <v>326</v>
      </c>
      <c r="D50" s="158" t="s">
        <v>71</v>
      </c>
      <c r="E50" s="158" t="s">
        <v>132</v>
      </c>
      <c r="F50" s="158" t="s">
        <v>133</v>
      </c>
      <c r="G50" s="158" t="s">
        <v>254</v>
      </c>
      <c r="H50" s="158" t="s">
        <v>255</v>
      </c>
      <c r="I50" s="23">
        <v>30000</v>
      </c>
      <c r="J50" s="23"/>
      <c r="K50" s="23"/>
      <c r="L50" s="23">
        <v>30000</v>
      </c>
      <c r="M50" s="23"/>
      <c r="N50" s="23"/>
      <c r="O50" s="23"/>
      <c r="P50" s="23"/>
      <c r="Q50" s="23"/>
      <c r="R50" s="23"/>
      <c r="S50" s="23"/>
      <c r="T50" s="23"/>
      <c r="U50" s="23"/>
      <c r="V50" s="23"/>
      <c r="W50" s="23"/>
    </row>
    <row r="51" ht="18.75" customHeight="1" spans="1:23">
      <c r="A51" s="24"/>
      <c r="B51" s="24"/>
      <c r="C51" s="21" t="s">
        <v>328</v>
      </c>
      <c r="D51" s="24"/>
      <c r="E51" s="24"/>
      <c r="F51" s="24"/>
      <c r="G51" s="24"/>
      <c r="H51" s="24"/>
      <c r="I51" s="23">
        <v>9984</v>
      </c>
      <c r="J51" s="23">
        <v>9984</v>
      </c>
      <c r="K51" s="23">
        <v>9984</v>
      </c>
      <c r="L51" s="23"/>
      <c r="M51" s="23"/>
      <c r="N51" s="23"/>
      <c r="O51" s="23"/>
      <c r="P51" s="23"/>
      <c r="Q51" s="23"/>
      <c r="R51" s="23"/>
      <c r="S51" s="23"/>
      <c r="T51" s="23"/>
      <c r="U51" s="23"/>
      <c r="V51" s="23"/>
      <c r="W51" s="23"/>
    </row>
    <row r="52" ht="18.75" customHeight="1" spans="1:23">
      <c r="A52" s="158" t="s">
        <v>281</v>
      </c>
      <c r="B52" s="158" t="s">
        <v>329</v>
      </c>
      <c r="C52" s="21" t="s">
        <v>328</v>
      </c>
      <c r="D52" s="158" t="s">
        <v>71</v>
      </c>
      <c r="E52" s="158" t="s">
        <v>90</v>
      </c>
      <c r="F52" s="158" t="s">
        <v>91</v>
      </c>
      <c r="G52" s="158" t="s">
        <v>312</v>
      </c>
      <c r="H52" s="158" t="s">
        <v>313</v>
      </c>
      <c r="I52" s="23">
        <v>9984</v>
      </c>
      <c r="J52" s="23">
        <v>9984</v>
      </c>
      <c r="K52" s="23">
        <v>9984</v>
      </c>
      <c r="L52" s="23"/>
      <c r="M52" s="23"/>
      <c r="N52" s="23"/>
      <c r="O52" s="23"/>
      <c r="P52" s="23"/>
      <c r="Q52" s="23"/>
      <c r="R52" s="23"/>
      <c r="S52" s="23"/>
      <c r="T52" s="23"/>
      <c r="U52" s="23"/>
      <c r="V52" s="23"/>
      <c r="W52" s="23"/>
    </row>
    <row r="53" ht="18.75" customHeight="1" spans="1:23">
      <c r="A53" s="24"/>
      <c r="B53" s="24"/>
      <c r="C53" s="21" t="s">
        <v>330</v>
      </c>
      <c r="D53" s="24"/>
      <c r="E53" s="24"/>
      <c r="F53" s="24"/>
      <c r="G53" s="24"/>
      <c r="H53" s="24"/>
      <c r="I53" s="23">
        <v>8262</v>
      </c>
      <c r="J53" s="23">
        <v>8262</v>
      </c>
      <c r="K53" s="23">
        <v>8262</v>
      </c>
      <c r="L53" s="23"/>
      <c r="M53" s="23"/>
      <c r="N53" s="23"/>
      <c r="O53" s="23"/>
      <c r="P53" s="23"/>
      <c r="Q53" s="23"/>
      <c r="R53" s="23"/>
      <c r="S53" s="23"/>
      <c r="T53" s="23"/>
      <c r="U53" s="23"/>
      <c r="V53" s="23"/>
      <c r="W53" s="23"/>
    </row>
    <row r="54" ht="18.75" customHeight="1" spans="1:23">
      <c r="A54" s="158" t="s">
        <v>281</v>
      </c>
      <c r="B54" s="158" t="s">
        <v>331</v>
      </c>
      <c r="C54" s="21" t="s">
        <v>330</v>
      </c>
      <c r="D54" s="158" t="s">
        <v>71</v>
      </c>
      <c r="E54" s="158" t="s">
        <v>94</v>
      </c>
      <c r="F54" s="158" t="s">
        <v>95</v>
      </c>
      <c r="G54" s="158" t="s">
        <v>254</v>
      </c>
      <c r="H54" s="158" t="s">
        <v>255</v>
      </c>
      <c r="I54" s="23">
        <v>8262</v>
      </c>
      <c r="J54" s="23">
        <v>8262</v>
      </c>
      <c r="K54" s="23">
        <v>8262</v>
      </c>
      <c r="L54" s="23"/>
      <c r="M54" s="23"/>
      <c r="N54" s="23"/>
      <c r="O54" s="23"/>
      <c r="P54" s="23"/>
      <c r="Q54" s="23"/>
      <c r="R54" s="23"/>
      <c r="S54" s="23"/>
      <c r="T54" s="23"/>
      <c r="U54" s="23"/>
      <c r="V54" s="23"/>
      <c r="W54" s="23"/>
    </row>
    <row r="55" ht="18.75" customHeight="1" spans="1:23">
      <c r="A55" s="24"/>
      <c r="B55" s="24"/>
      <c r="C55" s="21" t="s">
        <v>332</v>
      </c>
      <c r="D55" s="24"/>
      <c r="E55" s="24"/>
      <c r="F55" s="24"/>
      <c r="G55" s="24"/>
      <c r="H55" s="24"/>
      <c r="I55" s="23">
        <v>1100000</v>
      </c>
      <c r="J55" s="23">
        <v>1100000</v>
      </c>
      <c r="K55" s="23">
        <v>1100000</v>
      </c>
      <c r="L55" s="23"/>
      <c r="M55" s="23"/>
      <c r="N55" s="23"/>
      <c r="O55" s="23"/>
      <c r="P55" s="23"/>
      <c r="Q55" s="23"/>
      <c r="R55" s="23"/>
      <c r="S55" s="23"/>
      <c r="T55" s="23"/>
      <c r="U55" s="23"/>
      <c r="V55" s="23"/>
      <c r="W55" s="23"/>
    </row>
    <row r="56" ht="18.75" customHeight="1" spans="1:23">
      <c r="A56" s="158" t="s">
        <v>284</v>
      </c>
      <c r="B56" s="158" t="s">
        <v>333</v>
      </c>
      <c r="C56" s="21" t="s">
        <v>332</v>
      </c>
      <c r="D56" s="158" t="s">
        <v>71</v>
      </c>
      <c r="E56" s="158" t="s">
        <v>88</v>
      </c>
      <c r="F56" s="158" t="s">
        <v>89</v>
      </c>
      <c r="G56" s="158" t="s">
        <v>254</v>
      </c>
      <c r="H56" s="158" t="s">
        <v>255</v>
      </c>
      <c r="I56" s="23">
        <v>770000</v>
      </c>
      <c r="J56" s="23">
        <v>770000</v>
      </c>
      <c r="K56" s="23">
        <v>770000</v>
      </c>
      <c r="L56" s="23"/>
      <c r="M56" s="23"/>
      <c r="N56" s="23"/>
      <c r="O56" s="23"/>
      <c r="P56" s="23"/>
      <c r="Q56" s="23"/>
      <c r="R56" s="23"/>
      <c r="S56" s="23"/>
      <c r="T56" s="23"/>
      <c r="U56" s="23"/>
      <c r="V56" s="23"/>
      <c r="W56" s="23"/>
    </row>
    <row r="57" ht="18.75" customHeight="1" spans="1:23">
      <c r="A57" s="158" t="s">
        <v>284</v>
      </c>
      <c r="B57" s="158" t="s">
        <v>333</v>
      </c>
      <c r="C57" s="21" t="s">
        <v>332</v>
      </c>
      <c r="D57" s="158" t="s">
        <v>71</v>
      </c>
      <c r="E57" s="158" t="s">
        <v>88</v>
      </c>
      <c r="F57" s="158" t="s">
        <v>89</v>
      </c>
      <c r="G57" s="158" t="s">
        <v>334</v>
      </c>
      <c r="H57" s="158" t="s">
        <v>335</v>
      </c>
      <c r="I57" s="23">
        <v>30000</v>
      </c>
      <c r="J57" s="23">
        <v>30000</v>
      </c>
      <c r="K57" s="23">
        <v>30000</v>
      </c>
      <c r="L57" s="23"/>
      <c r="M57" s="23"/>
      <c r="N57" s="23"/>
      <c r="O57" s="23"/>
      <c r="P57" s="23"/>
      <c r="Q57" s="23"/>
      <c r="R57" s="23"/>
      <c r="S57" s="23"/>
      <c r="T57" s="23"/>
      <c r="U57" s="23"/>
      <c r="V57" s="23"/>
      <c r="W57" s="23"/>
    </row>
    <row r="58" ht="18.75" customHeight="1" spans="1:23">
      <c r="A58" s="158" t="s">
        <v>284</v>
      </c>
      <c r="B58" s="158" t="s">
        <v>333</v>
      </c>
      <c r="C58" s="21" t="s">
        <v>332</v>
      </c>
      <c r="D58" s="158" t="s">
        <v>71</v>
      </c>
      <c r="E58" s="158" t="s">
        <v>88</v>
      </c>
      <c r="F58" s="158" t="s">
        <v>89</v>
      </c>
      <c r="G58" s="158" t="s">
        <v>336</v>
      </c>
      <c r="H58" s="158" t="s">
        <v>337</v>
      </c>
      <c r="I58" s="23">
        <v>30000</v>
      </c>
      <c r="J58" s="23">
        <v>30000</v>
      </c>
      <c r="K58" s="23">
        <v>30000</v>
      </c>
      <c r="L58" s="23"/>
      <c r="M58" s="23"/>
      <c r="N58" s="23"/>
      <c r="O58" s="23"/>
      <c r="P58" s="23"/>
      <c r="Q58" s="23"/>
      <c r="R58" s="23"/>
      <c r="S58" s="23"/>
      <c r="T58" s="23"/>
      <c r="U58" s="23"/>
      <c r="V58" s="23"/>
      <c r="W58" s="23"/>
    </row>
    <row r="59" ht="18.75" customHeight="1" spans="1:23">
      <c r="A59" s="158" t="s">
        <v>284</v>
      </c>
      <c r="B59" s="158" t="s">
        <v>333</v>
      </c>
      <c r="C59" s="21" t="s">
        <v>332</v>
      </c>
      <c r="D59" s="158" t="s">
        <v>71</v>
      </c>
      <c r="E59" s="158" t="s">
        <v>88</v>
      </c>
      <c r="F59" s="158" t="s">
        <v>89</v>
      </c>
      <c r="G59" s="158" t="s">
        <v>338</v>
      </c>
      <c r="H59" s="158" t="s">
        <v>339</v>
      </c>
      <c r="I59" s="23">
        <v>50000</v>
      </c>
      <c r="J59" s="23">
        <v>50000</v>
      </c>
      <c r="K59" s="23">
        <v>50000</v>
      </c>
      <c r="L59" s="23"/>
      <c r="M59" s="23"/>
      <c r="N59" s="23"/>
      <c r="O59" s="23"/>
      <c r="P59" s="23"/>
      <c r="Q59" s="23"/>
      <c r="R59" s="23"/>
      <c r="S59" s="23"/>
      <c r="T59" s="23"/>
      <c r="U59" s="23"/>
      <c r="V59" s="23"/>
      <c r="W59" s="23"/>
    </row>
    <row r="60" ht="18.75" customHeight="1" spans="1:23">
      <c r="A60" s="158" t="s">
        <v>284</v>
      </c>
      <c r="B60" s="158" t="s">
        <v>333</v>
      </c>
      <c r="C60" s="21" t="s">
        <v>332</v>
      </c>
      <c r="D60" s="158" t="s">
        <v>71</v>
      </c>
      <c r="E60" s="158" t="s">
        <v>88</v>
      </c>
      <c r="F60" s="158" t="s">
        <v>89</v>
      </c>
      <c r="G60" s="158" t="s">
        <v>340</v>
      </c>
      <c r="H60" s="158" t="s">
        <v>341</v>
      </c>
      <c r="I60" s="23">
        <v>20000</v>
      </c>
      <c r="J60" s="23">
        <v>20000</v>
      </c>
      <c r="K60" s="23">
        <v>20000</v>
      </c>
      <c r="L60" s="23"/>
      <c r="M60" s="23"/>
      <c r="N60" s="23"/>
      <c r="O60" s="23"/>
      <c r="P60" s="23"/>
      <c r="Q60" s="23"/>
      <c r="R60" s="23"/>
      <c r="S60" s="23"/>
      <c r="T60" s="23"/>
      <c r="U60" s="23"/>
      <c r="V60" s="23"/>
      <c r="W60" s="23"/>
    </row>
    <row r="61" ht="18.75" customHeight="1" spans="1:23">
      <c r="A61" s="158" t="s">
        <v>284</v>
      </c>
      <c r="B61" s="158" t="s">
        <v>333</v>
      </c>
      <c r="C61" s="21" t="s">
        <v>332</v>
      </c>
      <c r="D61" s="158" t="s">
        <v>71</v>
      </c>
      <c r="E61" s="158" t="s">
        <v>88</v>
      </c>
      <c r="F61" s="158" t="s">
        <v>89</v>
      </c>
      <c r="G61" s="158" t="s">
        <v>316</v>
      </c>
      <c r="H61" s="158" t="s">
        <v>317</v>
      </c>
      <c r="I61" s="23">
        <v>200000</v>
      </c>
      <c r="J61" s="23">
        <v>200000</v>
      </c>
      <c r="K61" s="23">
        <v>200000</v>
      </c>
      <c r="L61" s="23"/>
      <c r="M61" s="23"/>
      <c r="N61" s="23"/>
      <c r="O61" s="23"/>
      <c r="P61" s="23"/>
      <c r="Q61" s="23"/>
      <c r="R61" s="23"/>
      <c r="S61" s="23"/>
      <c r="T61" s="23"/>
      <c r="U61" s="23"/>
      <c r="V61" s="23"/>
      <c r="W61" s="23"/>
    </row>
    <row r="62" ht="18.75" customHeight="1" spans="1:23">
      <c r="A62" s="24"/>
      <c r="B62" s="24"/>
      <c r="C62" s="21" t="s">
        <v>342</v>
      </c>
      <c r="D62" s="24"/>
      <c r="E62" s="24"/>
      <c r="F62" s="24"/>
      <c r="G62" s="24"/>
      <c r="H62" s="24"/>
      <c r="I62" s="23">
        <v>640800</v>
      </c>
      <c r="J62" s="23">
        <v>640800</v>
      </c>
      <c r="K62" s="23">
        <v>640800</v>
      </c>
      <c r="L62" s="23"/>
      <c r="M62" s="23"/>
      <c r="N62" s="23"/>
      <c r="O62" s="23"/>
      <c r="P62" s="23"/>
      <c r="Q62" s="23"/>
      <c r="R62" s="23"/>
      <c r="S62" s="23"/>
      <c r="T62" s="23"/>
      <c r="U62" s="23"/>
      <c r="V62" s="23"/>
      <c r="W62" s="23"/>
    </row>
    <row r="63" ht="18.75" customHeight="1" spans="1:23">
      <c r="A63" s="158" t="s">
        <v>284</v>
      </c>
      <c r="B63" s="158" t="s">
        <v>343</v>
      </c>
      <c r="C63" s="21" t="s">
        <v>342</v>
      </c>
      <c r="D63" s="158" t="s">
        <v>71</v>
      </c>
      <c r="E63" s="158" t="s">
        <v>88</v>
      </c>
      <c r="F63" s="158" t="s">
        <v>89</v>
      </c>
      <c r="G63" s="158" t="s">
        <v>296</v>
      </c>
      <c r="H63" s="158" t="s">
        <v>297</v>
      </c>
      <c r="I63" s="23">
        <v>640800</v>
      </c>
      <c r="J63" s="23">
        <v>640800</v>
      </c>
      <c r="K63" s="23">
        <v>640800</v>
      </c>
      <c r="L63" s="23"/>
      <c r="M63" s="23"/>
      <c r="N63" s="23"/>
      <c r="O63" s="23"/>
      <c r="P63" s="23"/>
      <c r="Q63" s="23"/>
      <c r="R63" s="23"/>
      <c r="S63" s="23"/>
      <c r="T63" s="23"/>
      <c r="U63" s="23"/>
      <c r="V63" s="23"/>
      <c r="W63" s="23"/>
    </row>
    <row r="64" ht="18.75" customHeight="1" spans="1:23">
      <c r="A64" s="24"/>
      <c r="B64" s="24"/>
      <c r="C64" s="21" t="s">
        <v>344</v>
      </c>
      <c r="D64" s="24"/>
      <c r="E64" s="24"/>
      <c r="F64" s="24"/>
      <c r="G64" s="24"/>
      <c r="H64" s="24"/>
      <c r="I64" s="23">
        <v>5767.2</v>
      </c>
      <c r="J64" s="23">
        <v>5767.2</v>
      </c>
      <c r="K64" s="23">
        <v>5767.2</v>
      </c>
      <c r="L64" s="23"/>
      <c r="M64" s="23"/>
      <c r="N64" s="23"/>
      <c r="O64" s="23"/>
      <c r="P64" s="23"/>
      <c r="Q64" s="23"/>
      <c r="R64" s="23"/>
      <c r="S64" s="23"/>
      <c r="T64" s="23"/>
      <c r="U64" s="23"/>
      <c r="V64" s="23"/>
      <c r="W64" s="23"/>
    </row>
    <row r="65" ht="18.75" customHeight="1" spans="1:23">
      <c r="A65" s="158" t="s">
        <v>281</v>
      </c>
      <c r="B65" s="158" t="s">
        <v>345</v>
      </c>
      <c r="C65" s="21" t="s">
        <v>344</v>
      </c>
      <c r="D65" s="158" t="s">
        <v>71</v>
      </c>
      <c r="E65" s="158" t="s">
        <v>88</v>
      </c>
      <c r="F65" s="158" t="s">
        <v>89</v>
      </c>
      <c r="G65" s="158" t="s">
        <v>296</v>
      </c>
      <c r="H65" s="158" t="s">
        <v>297</v>
      </c>
      <c r="I65" s="23">
        <v>5767.2</v>
      </c>
      <c r="J65" s="23">
        <v>5767.2</v>
      </c>
      <c r="K65" s="23">
        <v>5767.2</v>
      </c>
      <c r="L65" s="23"/>
      <c r="M65" s="23"/>
      <c r="N65" s="23"/>
      <c r="O65" s="23"/>
      <c r="P65" s="23"/>
      <c r="Q65" s="23"/>
      <c r="R65" s="23"/>
      <c r="S65" s="23"/>
      <c r="T65" s="23"/>
      <c r="U65" s="23"/>
      <c r="V65" s="23"/>
      <c r="W65" s="23"/>
    </row>
    <row r="66" ht="18.75" customHeight="1" spans="1:23">
      <c r="A66" s="24"/>
      <c r="B66" s="24"/>
      <c r="C66" s="21" t="s">
        <v>346</v>
      </c>
      <c r="D66" s="24"/>
      <c r="E66" s="24"/>
      <c r="F66" s="24"/>
      <c r="G66" s="24"/>
      <c r="H66" s="24"/>
      <c r="I66" s="23">
        <v>2000</v>
      </c>
      <c r="J66" s="23"/>
      <c r="K66" s="23"/>
      <c r="L66" s="23"/>
      <c r="M66" s="23"/>
      <c r="N66" s="23">
        <v>2000</v>
      </c>
      <c r="O66" s="23"/>
      <c r="P66" s="23"/>
      <c r="Q66" s="23"/>
      <c r="R66" s="23"/>
      <c r="S66" s="23"/>
      <c r="T66" s="23"/>
      <c r="U66" s="23"/>
      <c r="V66" s="23"/>
      <c r="W66" s="23"/>
    </row>
    <row r="67" ht="18.75" customHeight="1" spans="1:23">
      <c r="A67" s="158" t="s">
        <v>281</v>
      </c>
      <c r="B67" s="158" t="s">
        <v>347</v>
      </c>
      <c r="C67" s="21" t="s">
        <v>346</v>
      </c>
      <c r="D67" s="158" t="s">
        <v>71</v>
      </c>
      <c r="E67" s="158" t="s">
        <v>88</v>
      </c>
      <c r="F67" s="158" t="s">
        <v>89</v>
      </c>
      <c r="G67" s="158" t="s">
        <v>296</v>
      </c>
      <c r="H67" s="158" t="s">
        <v>297</v>
      </c>
      <c r="I67" s="23">
        <v>2000</v>
      </c>
      <c r="J67" s="23"/>
      <c r="K67" s="23"/>
      <c r="L67" s="23"/>
      <c r="M67" s="23"/>
      <c r="N67" s="23">
        <v>2000</v>
      </c>
      <c r="O67" s="23"/>
      <c r="P67" s="23"/>
      <c r="Q67" s="23"/>
      <c r="R67" s="23"/>
      <c r="S67" s="23"/>
      <c r="T67" s="23"/>
      <c r="U67" s="23"/>
      <c r="V67" s="23"/>
      <c r="W67" s="23"/>
    </row>
    <row r="68" ht="18.75" customHeight="1" spans="1:23">
      <c r="A68" s="24"/>
      <c r="B68" s="24"/>
      <c r="C68" s="21" t="s">
        <v>348</v>
      </c>
      <c r="D68" s="24"/>
      <c r="E68" s="24"/>
      <c r="F68" s="24"/>
      <c r="G68" s="24"/>
      <c r="H68" s="24"/>
      <c r="I68" s="23">
        <v>42056</v>
      </c>
      <c r="J68" s="23"/>
      <c r="K68" s="23"/>
      <c r="L68" s="23"/>
      <c r="M68" s="23"/>
      <c r="N68" s="23">
        <v>42056</v>
      </c>
      <c r="O68" s="23"/>
      <c r="P68" s="23"/>
      <c r="Q68" s="23"/>
      <c r="R68" s="23"/>
      <c r="S68" s="23"/>
      <c r="T68" s="23"/>
      <c r="U68" s="23"/>
      <c r="V68" s="23"/>
      <c r="W68" s="23"/>
    </row>
    <row r="69" ht="18.75" customHeight="1" spans="1:23">
      <c r="A69" s="158" t="s">
        <v>281</v>
      </c>
      <c r="B69" s="158" t="s">
        <v>349</v>
      </c>
      <c r="C69" s="21" t="s">
        <v>348</v>
      </c>
      <c r="D69" s="158" t="s">
        <v>71</v>
      </c>
      <c r="E69" s="158" t="s">
        <v>90</v>
      </c>
      <c r="F69" s="158" t="s">
        <v>91</v>
      </c>
      <c r="G69" s="158" t="s">
        <v>254</v>
      </c>
      <c r="H69" s="158" t="s">
        <v>255</v>
      </c>
      <c r="I69" s="23">
        <v>42056</v>
      </c>
      <c r="J69" s="23"/>
      <c r="K69" s="23"/>
      <c r="L69" s="23"/>
      <c r="M69" s="23"/>
      <c r="N69" s="23">
        <v>42056</v>
      </c>
      <c r="O69" s="23"/>
      <c r="P69" s="23"/>
      <c r="Q69" s="23"/>
      <c r="R69" s="23"/>
      <c r="S69" s="23"/>
      <c r="T69" s="23"/>
      <c r="U69" s="23"/>
      <c r="V69" s="23"/>
      <c r="W69" s="23"/>
    </row>
    <row r="70" ht="18.75" customHeight="1" spans="1:23">
      <c r="A70" s="24"/>
      <c r="B70" s="24"/>
      <c r="C70" s="21" t="s">
        <v>350</v>
      </c>
      <c r="D70" s="24"/>
      <c r="E70" s="24"/>
      <c r="F70" s="24"/>
      <c r="G70" s="24"/>
      <c r="H70" s="24"/>
      <c r="I70" s="23">
        <v>99635.89</v>
      </c>
      <c r="J70" s="23">
        <v>99635.89</v>
      </c>
      <c r="K70" s="23">
        <v>99635.89</v>
      </c>
      <c r="L70" s="23"/>
      <c r="M70" s="23"/>
      <c r="N70" s="23"/>
      <c r="O70" s="23"/>
      <c r="P70" s="23"/>
      <c r="Q70" s="23"/>
      <c r="R70" s="23"/>
      <c r="S70" s="23"/>
      <c r="T70" s="23"/>
      <c r="U70" s="23"/>
      <c r="V70" s="23"/>
      <c r="W70" s="23"/>
    </row>
    <row r="71" ht="18.75" customHeight="1" spans="1:23">
      <c r="A71" s="158" t="s">
        <v>281</v>
      </c>
      <c r="B71" s="158" t="s">
        <v>351</v>
      </c>
      <c r="C71" s="21" t="s">
        <v>350</v>
      </c>
      <c r="D71" s="158" t="s">
        <v>71</v>
      </c>
      <c r="E71" s="158" t="s">
        <v>90</v>
      </c>
      <c r="F71" s="158" t="s">
        <v>91</v>
      </c>
      <c r="G71" s="158" t="s">
        <v>296</v>
      </c>
      <c r="H71" s="158" t="s">
        <v>297</v>
      </c>
      <c r="I71" s="23">
        <v>99635.89</v>
      </c>
      <c r="J71" s="23">
        <v>99635.89</v>
      </c>
      <c r="K71" s="23">
        <v>99635.89</v>
      </c>
      <c r="L71" s="23"/>
      <c r="M71" s="23"/>
      <c r="N71" s="23"/>
      <c r="O71" s="23"/>
      <c r="P71" s="23"/>
      <c r="Q71" s="23"/>
      <c r="R71" s="23"/>
      <c r="S71" s="23"/>
      <c r="T71" s="23"/>
      <c r="U71" s="23"/>
      <c r="V71" s="23"/>
      <c r="W71" s="23"/>
    </row>
    <row r="72" ht="18.75" customHeight="1" spans="1:23">
      <c r="A72" s="24"/>
      <c r="B72" s="24"/>
      <c r="C72" s="21" t="s">
        <v>352</v>
      </c>
      <c r="D72" s="24"/>
      <c r="E72" s="24"/>
      <c r="F72" s="24"/>
      <c r="G72" s="24"/>
      <c r="H72" s="24"/>
      <c r="I72" s="23">
        <v>15000</v>
      </c>
      <c r="J72" s="23"/>
      <c r="K72" s="23"/>
      <c r="L72" s="23"/>
      <c r="M72" s="23"/>
      <c r="N72" s="23"/>
      <c r="O72" s="23">
        <v>15000</v>
      </c>
      <c r="P72" s="23"/>
      <c r="Q72" s="23"/>
      <c r="R72" s="23"/>
      <c r="S72" s="23"/>
      <c r="T72" s="23"/>
      <c r="U72" s="23"/>
      <c r="V72" s="23"/>
      <c r="W72" s="23"/>
    </row>
    <row r="73" ht="18.75" customHeight="1" spans="1:23">
      <c r="A73" s="158" t="s">
        <v>284</v>
      </c>
      <c r="B73" s="158" t="s">
        <v>353</v>
      </c>
      <c r="C73" s="21" t="s">
        <v>352</v>
      </c>
      <c r="D73" s="158" t="s">
        <v>71</v>
      </c>
      <c r="E73" s="158" t="s">
        <v>130</v>
      </c>
      <c r="F73" s="158" t="s">
        <v>131</v>
      </c>
      <c r="G73" s="158" t="s">
        <v>254</v>
      </c>
      <c r="H73" s="158" t="s">
        <v>255</v>
      </c>
      <c r="I73" s="23">
        <v>15000</v>
      </c>
      <c r="J73" s="23"/>
      <c r="K73" s="23"/>
      <c r="L73" s="23"/>
      <c r="M73" s="23"/>
      <c r="N73" s="23"/>
      <c r="O73" s="23">
        <v>15000</v>
      </c>
      <c r="P73" s="23"/>
      <c r="Q73" s="23"/>
      <c r="R73" s="23"/>
      <c r="S73" s="23"/>
      <c r="T73" s="23"/>
      <c r="U73" s="23"/>
      <c r="V73" s="23"/>
      <c r="W73" s="23"/>
    </row>
    <row r="74" ht="18.75" customHeight="1" spans="1:23">
      <c r="A74" s="24"/>
      <c r="B74" s="24"/>
      <c r="C74" s="21" t="s">
        <v>354</v>
      </c>
      <c r="D74" s="24"/>
      <c r="E74" s="24"/>
      <c r="F74" s="24"/>
      <c r="G74" s="24"/>
      <c r="H74" s="24"/>
      <c r="I74" s="23">
        <v>40000</v>
      </c>
      <c r="J74" s="23"/>
      <c r="K74" s="23"/>
      <c r="L74" s="23"/>
      <c r="M74" s="23"/>
      <c r="N74" s="23"/>
      <c r="O74" s="23">
        <v>40000</v>
      </c>
      <c r="P74" s="23"/>
      <c r="Q74" s="23"/>
      <c r="R74" s="23"/>
      <c r="S74" s="23"/>
      <c r="T74" s="23"/>
      <c r="U74" s="23"/>
      <c r="V74" s="23"/>
      <c r="W74" s="23"/>
    </row>
    <row r="75" ht="18.75" customHeight="1" spans="1:23">
      <c r="A75" s="158" t="s">
        <v>284</v>
      </c>
      <c r="B75" s="158" t="s">
        <v>355</v>
      </c>
      <c r="C75" s="21" t="s">
        <v>354</v>
      </c>
      <c r="D75" s="158" t="s">
        <v>71</v>
      </c>
      <c r="E75" s="158" t="s">
        <v>132</v>
      </c>
      <c r="F75" s="158" t="s">
        <v>133</v>
      </c>
      <c r="G75" s="158" t="s">
        <v>254</v>
      </c>
      <c r="H75" s="158" t="s">
        <v>255</v>
      </c>
      <c r="I75" s="23">
        <v>10000</v>
      </c>
      <c r="J75" s="23"/>
      <c r="K75" s="23"/>
      <c r="L75" s="23"/>
      <c r="M75" s="23"/>
      <c r="N75" s="23"/>
      <c r="O75" s="23">
        <v>10000</v>
      </c>
      <c r="P75" s="23"/>
      <c r="Q75" s="23"/>
      <c r="R75" s="23"/>
      <c r="S75" s="23"/>
      <c r="T75" s="23"/>
      <c r="U75" s="23"/>
      <c r="V75" s="23"/>
      <c r="W75" s="23"/>
    </row>
    <row r="76" ht="18.75" customHeight="1" spans="1:23">
      <c r="A76" s="158" t="s">
        <v>284</v>
      </c>
      <c r="B76" s="158" t="s">
        <v>355</v>
      </c>
      <c r="C76" s="21" t="s">
        <v>354</v>
      </c>
      <c r="D76" s="158" t="s">
        <v>71</v>
      </c>
      <c r="E76" s="158" t="s">
        <v>132</v>
      </c>
      <c r="F76" s="158" t="s">
        <v>133</v>
      </c>
      <c r="G76" s="158" t="s">
        <v>254</v>
      </c>
      <c r="H76" s="158" t="s">
        <v>255</v>
      </c>
      <c r="I76" s="23">
        <v>30000</v>
      </c>
      <c r="J76" s="23"/>
      <c r="K76" s="23"/>
      <c r="L76" s="23"/>
      <c r="M76" s="23"/>
      <c r="N76" s="23"/>
      <c r="O76" s="23">
        <v>30000</v>
      </c>
      <c r="P76" s="23"/>
      <c r="Q76" s="23"/>
      <c r="R76" s="23"/>
      <c r="S76" s="23"/>
      <c r="T76" s="23"/>
      <c r="U76" s="23"/>
      <c r="V76" s="23"/>
      <c r="W76" s="23"/>
    </row>
    <row r="77" ht="18.75" customHeight="1" spans="1:23">
      <c r="A77" s="163" t="s">
        <v>134</v>
      </c>
      <c r="B77" s="164"/>
      <c r="C77" s="164"/>
      <c r="D77" s="164"/>
      <c r="E77" s="164"/>
      <c r="F77" s="164"/>
      <c r="G77" s="164"/>
      <c r="H77" s="165"/>
      <c r="I77" s="23">
        <v>7859938.81</v>
      </c>
      <c r="J77" s="23">
        <v>1946937.41</v>
      </c>
      <c r="K77" s="23">
        <v>1946937.41</v>
      </c>
      <c r="L77" s="23">
        <v>65000</v>
      </c>
      <c r="M77" s="23"/>
      <c r="N77" s="23">
        <v>763001.4</v>
      </c>
      <c r="O77" s="23">
        <v>85000</v>
      </c>
      <c r="P77" s="23"/>
      <c r="Q77" s="23"/>
      <c r="R77" s="23">
        <v>5000000</v>
      </c>
      <c r="S77" s="23"/>
      <c r="T77" s="23"/>
      <c r="U77" s="23"/>
      <c r="V77" s="23"/>
      <c r="W77" s="23">
        <v>5000000</v>
      </c>
    </row>
  </sheetData>
  <mergeCells count="28">
    <mergeCell ref="A2:W2"/>
    <mergeCell ref="A3:H3"/>
    <mergeCell ref="J4:M4"/>
    <mergeCell ref="N4:P4"/>
    <mergeCell ref="R4:W4"/>
    <mergeCell ref="A77:H7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2"/>
  <sheetViews>
    <sheetView showZeros="0" topLeftCell="A9" workbookViewId="0">
      <selection activeCell="B62" sqref="B62:B66"/>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121" t="s">
        <v>356</v>
      </c>
    </row>
    <row r="2" ht="36.75" customHeight="1" spans="1:10">
      <c r="A2" s="5" t="str">
        <f>"2025"&amp;"年部门项目支出绩效目标表"</f>
        <v>2025年部门项目支出绩效目标表</v>
      </c>
      <c r="B2" s="6"/>
      <c r="C2" s="6"/>
      <c r="D2" s="6"/>
      <c r="E2" s="6"/>
      <c r="F2" s="76"/>
      <c r="G2" s="6"/>
      <c r="H2" s="76"/>
      <c r="I2" s="76"/>
      <c r="J2" s="6"/>
    </row>
    <row r="3" ht="18.75" customHeight="1" spans="1:8">
      <c r="A3" s="7" t="str">
        <f>"单位名称："&amp;"全部"</f>
        <v>单位名称：全部</v>
      </c>
      <c r="B3" s="3"/>
      <c r="C3" s="3"/>
      <c r="D3" s="3"/>
      <c r="E3" s="3"/>
      <c r="F3" s="77"/>
      <c r="G3" s="3"/>
      <c r="H3" s="77"/>
    </row>
    <row r="4" ht="18.75" customHeight="1" spans="1:10">
      <c r="A4" s="78" t="s">
        <v>357</v>
      </c>
      <c r="B4" s="78" t="s">
        <v>358</v>
      </c>
      <c r="C4" s="78" t="s">
        <v>359</v>
      </c>
      <c r="D4" s="78" t="s">
        <v>360</v>
      </c>
      <c r="E4" s="78" t="s">
        <v>361</v>
      </c>
      <c r="F4" s="79" t="s">
        <v>362</v>
      </c>
      <c r="G4" s="78" t="s">
        <v>363</v>
      </c>
      <c r="H4" s="79" t="s">
        <v>364</v>
      </c>
      <c r="I4" s="79" t="s">
        <v>365</v>
      </c>
      <c r="J4" s="78" t="s">
        <v>366</v>
      </c>
    </row>
    <row r="5" ht="18.75" customHeight="1" spans="1:10">
      <c r="A5" s="155">
        <v>1</v>
      </c>
      <c r="B5" s="155">
        <v>2</v>
      </c>
      <c r="C5" s="155">
        <v>3</v>
      </c>
      <c r="D5" s="155">
        <v>4</v>
      </c>
      <c r="E5" s="155">
        <v>5</v>
      </c>
      <c r="F5" s="155">
        <v>6</v>
      </c>
      <c r="G5" s="155">
        <v>7</v>
      </c>
      <c r="H5" s="155">
        <v>8</v>
      </c>
      <c r="I5" s="155">
        <v>9</v>
      </c>
      <c r="J5" s="155">
        <v>10</v>
      </c>
    </row>
    <row r="6" ht="18.75" customHeight="1" spans="1:10">
      <c r="A6" s="100" t="s">
        <v>71</v>
      </c>
      <c r="B6" s="80"/>
      <c r="C6" s="80"/>
      <c r="D6" s="80"/>
      <c r="E6" s="81"/>
      <c r="F6" s="82"/>
      <c r="G6" s="81"/>
      <c r="H6" s="82"/>
      <c r="I6" s="82"/>
      <c r="J6" s="81"/>
    </row>
    <row r="7" ht="18.75" customHeight="1" spans="1:10">
      <c r="A7" s="254" t="s">
        <v>288</v>
      </c>
      <c r="B7" s="21" t="s">
        <v>367</v>
      </c>
      <c r="C7" s="21" t="s">
        <v>368</v>
      </c>
      <c r="D7" s="21" t="s">
        <v>369</v>
      </c>
      <c r="E7" s="100" t="s">
        <v>370</v>
      </c>
      <c r="F7" s="21" t="s">
        <v>371</v>
      </c>
      <c r="G7" s="100" t="s">
        <v>372</v>
      </c>
      <c r="H7" s="21" t="s">
        <v>373</v>
      </c>
      <c r="I7" s="21" t="s">
        <v>374</v>
      </c>
      <c r="J7" s="100" t="s">
        <v>375</v>
      </c>
    </row>
    <row r="8" ht="18.75" customHeight="1" spans="1:10">
      <c r="A8" s="254" t="s">
        <v>288</v>
      </c>
      <c r="B8" s="21" t="s">
        <v>367</v>
      </c>
      <c r="C8" s="21" t="s">
        <v>368</v>
      </c>
      <c r="D8" s="21" t="s">
        <v>376</v>
      </c>
      <c r="E8" s="100" t="s">
        <v>377</v>
      </c>
      <c r="F8" s="21" t="s">
        <v>371</v>
      </c>
      <c r="G8" s="100" t="s">
        <v>378</v>
      </c>
      <c r="H8" s="21" t="s">
        <v>379</v>
      </c>
      <c r="I8" s="21" t="s">
        <v>374</v>
      </c>
      <c r="J8" s="100" t="s">
        <v>380</v>
      </c>
    </row>
    <row r="9" ht="18.75" customHeight="1" spans="1:10">
      <c r="A9" s="254" t="s">
        <v>288</v>
      </c>
      <c r="B9" s="21" t="s">
        <v>367</v>
      </c>
      <c r="C9" s="21" t="s">
        <v>368</v>
      </c>
      <c r="D9" s="21" t="s">
        <v>381</v>
      </c>
      <c r="E9" s="100" t="s">
        <v>382</v>
      </c>
      <c r="F9" s="21" t="s">
        <v>371</v>
      </c>
      <c r="G9" s="100" t="s">
        <v>383</v>
      </c>
      <c r="H9" s="21" t="s">
        <v>379</v>
      </c>
      <c r="I9" s="21" t="s">
        <v>374</v>
      </c>
      <c r="J9" s="100" t="s">
        <v>384</v>
      </c>
    </row>
    <row r="10" ht="18.75" customHeight="1" spans="1:10">
      <c r="A10" s="254" t="s">
        <v>288</v>
      </c>
      <c r="B10" s="21" t="s">
        <v>367</v>
      </c>
      <c r="C10" s="21" t="s">
        <v>385</v>
      </c>
      <c r="D10" s="21" t="s">
        <v>386</v>
      </c>
      <c r="E10" s="100" t="s">
        <v>387</v>
      </c>
      <c r="F10" s="21" t="s">
        <v>371</v>
      </c>
      <c r="G10" s="100" t="s">
        <v>388</v>
      </c>
      <c r="H10" s="21"/>
      <c r="I10" s="21" t="s">
        <v>389</v>
      </c>
      <c r="J10" s="100" t="s">
        <v>390</v>
      </c>
    </row>
    <row r="11" ht="18.75" customHeight="1" spans="1:10">
      <c r="A11" s="254" t="s">
        <v>288</v>
      </c>
      <c r="B11" s="21" t="s">
        <v>367</v>
      </c>
      <c r="C11" s="21" t="s">
        <v>385</v>
      </c>
      <c r="D11" s="21" t="s">
        <v>391</v>
      </c>
      <c r="E11" s="100" t="s">
        <v>392</v>
      </c>
      <c r="F11" s="21" t="s">
        <v>371</v>
      </c>
      <c r="G11" s="100" t="s">
        <v>393</v>
      </c>
      <c r="H11" s="21"/>
      <c r="I11" s="21" t="s">
        <v>389</v>
      </c>
      <c r="J11" s="100" t="s">
        <v>394</v>
      </c>
    </row>
    <row r="12" ht="18.75" customHeight="1" spans="1:10">
      <c r="A12" s="254" t="s">
        <v>288</v>
      </c>
      <c r="B12" s="21" t="s">
        <v>367</v>
      </c>
      <c r="C12" s="21" t="s">
        <v>385</v>
      </c>
      <c r="D12" s="21" t="s">
        <v>391</v>
      </c>
      <c r="E12" s="100" t="s">
        <v>395</v>
      </c>
      <c r="F12" s="21" t="s">
        <v>371</v>
      </c>
      <c r="G12" s="100" t="s">
        <v>393</v>
      </c>
      <c r="H12" s="21"/>
      <c r="I12" s="21" t="s">
        <v>389</v>
      </c>
      <c r="J12" s="100" t="s">
        <v>396</v>
      </c>
    </row>
    <row r="13" ht="18.75" customHeight="1" spans="1:10">
      <c r="A13" s="254" t="s">
        <v>288</v>
      </c>
      <c r="B13" s="21" t="s">
        <v>367</v>
      </c>
      <c r="C13" s="21" t="s">
        <v>385</v>
      </c>
      <c r="D13" s="21" t="s">
        <v>391</v>
      </c>
      <c r="E13" s="100" t="s">
        <v>397</v>
      </c>
      <c r="F13" s="21" t="s">
        <v>371</v>
      </c>
      <c r="G13" s="100" t="s">
        <v>398</v>
      </c>
      <c r="H13" s="21"/>
      <c r="I13" s="21" t="s">
        <v>389</v>
      </c>
      <c r="J13" s="100" t="s">
        <v>399</v>
      </c>
    </row>
    <row r="14" ht="18.75" customHeight="1" spans="1:10">
      <c r="A14" s="254" t="s">
        <v>288</v>
      </c>
      <c r="B14" s="21" t="s">
        <v>367</v>
      </c>
      <c r="C14" s="21" t="s">
        <v>400</v>
      </c>
      <c r="D14" s="21" t="s">
        <v>401</v>
      </c>
      <c r="E14" s="100" t="s">
        <v>402</v>
      </c>
      <c r="F14" s="21" t="s">
        <v>403</v>
      </c>
      <c r="G14" s="100" t="s">
        <v>383</v>
      </c>
      <c r="H14" s="21" t="s">
        <v>379</v>
      </c>
      <c r="I14" s="21" t="s">
        <v>374</v>
      </c>
      <c r="J14" s="100" t="s">
        <v>404</v>
      </c>
    </row>
    <row r="15" ht="18.75" customHeight="1" spans="1:10">
      <c r="A15" s="254" t="s">
        <v>288</v>
      </c>
      <c r="B15" s="21" t="s">
        <v>367</v>
      </c>
      <c r="C15" s="21" t="s">
        <v>400</v>
      </c>
      <c r="D15" s="21" t="s">
        <v>401</v>
      </c>
      <c r="E15" s="100" t="s">
        <v>405</v>
      </c>
      <c r="F15" s="21" t="s">
        <v>403</v>
      </c>
      <c r="G15" s="100" t="s">
        <v>383</v>
      </c>
      <c r="H15" s="21" t="s">
        <v>379</v>
      </c>
      <c r="I15" s="21" t="s">
        <v>374</v>
      </c>
      <c r="J15" s="100" t="s">
        <v>406</v>
      </c>
    </row>
    <row r="16" ht="18.75" customHeight="1" spans="1:10">
      <c r="A16" s="254" t="s">
        <v>288</v>
      </c>
      <c r="B16" s="21" t="s">
        <v>367</v>
      </c>
      <c r="C16" s="21" t="s">
        <v>400</v>
      </c>
      <c r="D16" s="21" t="s">
        <v>401</v>
      </c>
      <c r="E16" s="100" t="s">
        <v>407</v>
      </c>
      <c r="F16" s="21" t="s">
        <v>403</v>
      </c>
      <c r="G16" s="100" t="s">
        <v>383</v>
      </c>
      <c r="H16" s="21" t="s">
        <v>379</v>
      </c>
      <c r="I16" s="21" t="s">
        <v>374</v>
      </c>
      <c r="J16" s="100" t="s">
        <v>408</v>
      </c>
    </row>
    <row r="17" ht="18.75" customHeight="1" spans="1:10">
      <c r="A17" s="254" t="s">
        <v>332</v>
      </c>
      <c r="B17" s="21" t="s">
        <v>409</v>
      </c>
      <c r="C17" s="21" t="s">
        <v>368</v>
      </c>
      <c r="D17" s="21" t="s">
        <v>369</v>
      </c>
      <c r="E17" s="100" t="s">
        <v>370</v>
      </c>
      <c r="F17" s="21" t="s">
        <v>371</v>
      </c>
      <c r="G17" s="100" t="s">
        <v>410</v>
      </c>
      <c r="H17" s="21" t="s">
        <v>373</v>
      </c>
      <c r="I17" s="21" t="s">
        <v>374</v>
      </c>
      <c r="J17" s="100" t="s">
        <v>411</v>
      </c>
    </row>
    <row r="18" ht="18.75" customHeight="1" spans="1:10">
      <c r="A18" s="254" t="s">
        <v>332</v>
      </c>
      <c r="B18" s="21" t="s">
        <v>409</v>
      </c>
      <c r="C18" s="21" t="s">
        <v>368</v>
      </c>
      <c r="D18" s="21" t="s">
        <v>376</v>
      </c>
      <c r="E18" s="100" t="s">
        <v>412</v>
      </c>
      <c r="F18" s="21" t="s">
        <v>403</v>
      </c>
      <c r="G18" s="100" t="s">
        <v>378</v>
      </c>
      <c r="H18" s="21" t="s">
        <v>379</v>
      </c>
      <c r="I18" s="21" t="s">
        <v>374</v>
      </c>
      <c r="J18" s="100" t="s">
        <v>413</v>
      </c>
    </row>
    <row r="19" ht="18.75" customHeight="1" spans="1:10">
      <c r="A19" s="254" t="s">
        <v>332</v>
      </c>
      <c r="B19" s="21" t="s">
        <v>409</v>
      </c>
      <c r="C19" s="21" t="s">
        <v>385</v>
      </c>
      <c r="D19" s="21" t="s">
        <v>391</v>
      </c>
      <c r="E19" s="100" t="s">
        <v>414</v>
      </c>
      <c r="F19" s="21" t="s">
        <v>403</v>
      </c>
      <c r="G19" s="100" t="s">
        <v>378</v>
      </c>
      <c r="H19" s="21" t="s">
        <v>379</v>
      </c>
      <c r="I19" s="21" t="s">
        <v>374</v>
      </c>
      <c r="J19" s="100" t="s">
        <v>415</v>
      </c>
    </row>
    <row r="20" ht="18.75" customHeight="1" spans="1:10">
      <c r="A20" s="254" t="s">
        <v>332</v>
      </c>
      <c r="B20" s="21" t="s">
        <v>409</v>
      </c>
      <c r="C20" s="21" t="s">
        <v>385</v>
      </c>
      <c r="D20" s="21" t="s">
        <v>391</v>
      </c>
      <c r="E20" s="100" t="s">
        <v>416</v>
      </c>
      <c r="F20" s="21" t="s">
        <v>371</v>
      </c>
      <c r="G20" s="100" t="s">
        <v>378</v>
      </c>
      <c r="H20" s="21" t="s">
        <v>379</v>
      </c>
      <c r="I20" s="21" t="s">
        <v>374</v>
      </c>
      <c r="J20" s="100" t="s">
        <v>417</v>
      </c>
    </row>
    <row r="21" ht="18.75" customHeight="1" spans="1:10">
      <c r="A21" s="254" t="s">
        <v>332</v>
      </c>
      <c r="B21" s="21" t="s">
        <v>409</v>
      </c>
      <c r="C21" s="21" t="s">
        <v>400</v>
      </c>
      <c r="D21" s="21" t="s">
        <v>401</v>
      </c>
      <c r="E21" s="100" t="s">
        <v>418</v>
      </c>
      <c r="F21" s="21" t="s">
        <v>403</v>
      </c>
      <c r="G21" s="100" t="s">
        <v>378</v>
      </c>
      <c r="H21" s="21" t="s">
        <v>379</v>
      </c>
      <c r="I21" s="21" t="s">
        <v>374</v>
      </c>
      <c r="J21" s="100" t="s">
        <v>419</v>
      </c>
    </row>
    <row r="22" ht="18.75" customHeight="1" spans="1:10">
      <c r="A22" s="254" t="s">
        <v>330</v>
      </c>
      <c r="B22" s="21" t="s">
        <v>420</v>
      </c>
      <c r="C22" s="21" t="s">
        <v>368</v>
      </c>
      <c r="D22" s="21" t="s">
        <v>369</v>
      </c>
      <c r="E22" s="100" t="s">
        <v>370</v>
      </c>
      <c r="F22" s="21" t="s">
        <v>371</v>
      </c>
      <c r="G22" s="100" t="s">
        <v>421</v>
      </c>
      <c r="H22" s="21" t="s">
        <v>373</v>
      </c>
      <c r="I22" s="21" t="s">
        <v>374</v>
      </c>
      <c r="J22" s="100" t="s">
        <v>411</v>
      </c>
    </row>
    <row r="23" ht="18.75" customHeight="1" spans="1:10">
      <c r="A23" s="254" t="s">
        <v>330</v>
      </c>
      <c r="B23" s="21" t="s">
        <v>420</v>
      </c>
      <c r="C23" s="21" t="s">
        <v>368</v>
      </c>
      <c r="D23" s="21" t="s">
        <v>376</v>
      </c>
      <c r="E23" s="100" t="s">
        <v>412</v>
      </c>
      <c r="F23" s="21" t="s">
        <v>403</v>
      </c>
      <c r="G23" s="100" t="s">
        <v>378</v>
      </c>
      <c r="H23" s="21" t="s">
        <v>379</v>
      </c>
      <c r="I23" s="21" t="s">
        <v>374</v>
      </c>
      <c r="J23" s="100" t="s">
        <v>413</v>
      </c>
    </row>
    <row r="24" ht="18.75" customHeight="1" spans="1:10">
      <c r="A24" s="254" t="s">
        <v>330</v>
      </c>
      <c r="B24" s="21" t="s">
        <v>420</v>
      </c>
      <c r="C24" s="21" t="s">
        <v>368</v>
      </c>
      <c r="D24" s="21" t="s">
        <v>381</v>
      </c>
      <c r="E24" s="100" t="s">
        <v>422</v>
      </c>
      <c r="F24" s="21" t="s">
        <v>371</v>
      </c>
      <c r="G24" s="100" t="s">
        <v>378</v>
      </c>
      <c r="H24" s="21" t="s">
        <v>379</v>
      </c>
      <c r="I24" s="21" t="s">
        <v>374</v>
      </c>
      <c r="J24" s="100" t="s">
        <v>423</v>
      </c>
    </row>
    <row r="25" ht="18.75" customHeight="1" spans="1:10">
      <c r="A25" s="254" t="s">
        <v>330</v>
      </c>
      <c r="B25" s="21" t="s">
        <v>420</v>
      </c>
      <c r="C25" s="21" t="s">
        <v>385</v>
      </c>
      <c r="D25" s="21" t="s">
        <v>391</v>
      </c>
      <c r="E25" s="100" t="s">
        <v>414</v>
      </c>
      <c r="F25" s="21" t="s">
        <v>403</v>
      </c>
      <c r="G25" s="100" t="s">
        <v>378</v>
      </c>
      <c r="H25" s="21" t="s">
        <v>379</v>
      </c>
      <c r="I25" s="21" t="s">
        <v>374</v>
      </c>
      <c r="J25" s="100" t="s">
        <v>415</v>
      </c>
    </row>
    <row r="26" ht="18.75" customHeight="1" spans="1:10">
      <c r="A26" s="254" t="s">
        <v>330</v>
      </c>
      <c r="B26" s="21" t="s">
        <v>420</v>
      </c>
      <c r="C26" s="21" t="s">
        <v>385</v>
      </c>
      <c r="D26" s="21" t="s">
        <v>391</v>
      </c>
      <c r="E26" s="100" t="s">
        <v>416</v>
      </c>
      <c r="F26" s="21" t="s">
        <v>371</v>
      </c>
      <c r="G26" s="100" t="s">
        <v>378</v>
      </c>
      <c r="H26" s="21" t="s">
        <v>379</v>
      </c>
      <c r="I26" s="21" t="s">
        <v>374</v>
      </c>
      <c r="J26" s="100" t="s">
        <v>417</v>
      </c>
    </row>
    <row r="27" ht="18.75" customHeight="1" spans="1:10">
      <c r="A27" s="254" t="s">
        <v>330</v>
      </c>
      <c r="B27" s="21" t="s">
        <v>420</v>
      </c>
      <c r="C27" s="21" t="s">
        <v>400</v>
      </c>
      <c r="D27" s="21" t="s">
        <v>401</v>
      </c>
      <c r="E27" s="100" t="s">
        <v>405</v>
      </c>
      <c r="F27" s="21" t="s">
        <v>371</v>
      </c>
      <c r="G27" s="100" t="s">
        <v>378</v>
      </c>
      <c r="H27" s="21" t="s">
        <v>379</v>
      </c>
      <c r="I27" s="21" t="s">
        <v>374</v>
      </c>
      <c r="J27" s="100" t="s">
        <v>424</v>
      </c>
    </row>
    <row r="28" ht="18.75" customHeight="1" spans="1:10">
      <c r="A28" s="254" t="s">
        <v>350</v>
      </c>
      <c r="B28" s="21" t="s">
        <v>425</v>
      </c>
      <c r="C28" s="21" t="s">
        <v>368</v>
      </c>
      <c r="D28" s="21" t="s">
        <v>369</v>
      </c>
      <c r="E28" s="100" t="s">
        <v>426</v>
      </c>
      <c r="F28" s="21" t="s">
        <v>371</v>
      </c>
      <c r="G28" s="100" t="s">
        <v>427</v>
      </c>
      <c r="H28" s="21" t="s">
        <v>428</v>
      </c>
      <c r="I28" s="21" t="s">
        <v>374</v>
      </c>
      <c r="J28" s="100" t="s">
        <v>429</v>
      </c>
    </row>
    <row r="29" ht="18.75" customHeight="1" spans="1:10">
      <c r="A29" s="254" t="s">
        <v>350</v>
      </c>
      <c r="B29" s="21" t="s">
        <v>425</v>
      </c>
      <c r="C29" s="21" t="s">
        <v>368</v>
      </c>
      <c r="D29" s="21" t="s">
        <v>376</v>
      </c>
      <c r="E29" s="100" t="s">
        <v>430</v>
      </c>
      <c r="F29" s="21" t="s">
        <v>371</v>
      </c>
      <c r="G29" s="100" t="s">
        <v>431</v>
      </c>
      <c r="H29" s="21" t="s">
        <v>379</v>
      </c>
      <c r="I29" s="21" t="s">
        <v>374</v>
      </c>
      <c r="J29" s="100" t="s">
        <v>432</v>
      </c>
    </row>
    <row r="30" ht="18.75" customHeight="1" spans="1:10">
      <c r="A30" s="254" t="s">
        <v>350</v>
      </c>
      <c r="B30" s="21" t="s">
        <v>425</v>
      </c>
      <c r="C30" s="21" t="s">
        <v>368</v>
      </c>
      <c r="D30" s="21" t="s">
        <v>381</v>
      </c>
      <c r="E30" s="100" t="s">
        <v>433</v>
      </c>
      <c r="F30" s="21" t="s">
        <v>371</v>
      </c>
      <c r="G30" s="100" t="s">
        <v>431</v>
      </c>
      <c r="H30" s="21" t="s">
        <v>434</v>
      </c>
      <c r="I30" s="21" t="s">
        <v>374</v>
      </c>
      <c r="J30" s="100" t="s">
        <v>435</v>
      </c>
    </row>
    <row r="31" ht="18.75" customHeight="1" spans="1:10">
      <c r="A31" s="254" t="s">
        <v>350</v>
      </c>
      <c r="B31" s="21" t="s">
        <v>425</v>
      </c>
      <c r="C31" s="21" t="s">
        <v>368</v>
      </c>
      <c r="D31" s="21" t="s">
        <v>436</v>
      </c>
      <c r="E31" s="100" t="s">
        <v>437</v>
      </c>
      <c r="F31" s="21" t="s">
        <v>371</v>
      </c>
      <c r="G31" s="100" t="s">
        <v>438</v>
      </c>
      <c r="H31" s="21" t="s">
        <v>439</v>
      </c>
      <c r="I31" s="21" t="s">
        <v>374</v>
      </c>
      <c r="J31" s="100" t="s">
        <v>440</v>
      </c>
    </row>
    <row r="32" ht="18.75" customHeight="1" spans="1:10">
      <c r="A32" s="254" t="s">
        <v>350</v>
      </c>
      <c r="B32" s="21" t="s">
        <v>425</v>
      </c>
      <c r="C32" s="21" t="s">
        <v>385</v>
      </c>
      <c r="D32" s="21" t="s">
        <v>386</v>
      </c>
      <c r="E32" s="100" t="s">
        <v>441</v>
      </c>
      <c r="F32" s="21" t="s">
        <v>371</v>
      </c>
      <c r="G32" s="100" t="s">
        <v>442</v>
      </c>
      <c r="H32" s="21" t="s">
        <v>379</v>
      </c>
      <c r="I32" s="21" t="s">
        <v>374</v>
      </c>
      <c r="J32" s="100" t="s">
        <v>443</v>
      </c>
    </row>
    <row r="33" ht="18.75" customHeight="1" spans="1:10">
      <c r="A33" s="254" t="s">
        <v>350</v>
      </c>
      <c r="B33" s="21" t="s">
        <v>425</v>
      </c>
      <c r="C33" s="21" t="s">
        <v>385</v>
      </c>
      <c r="D33" s="21" t="s">
        <v>444</v>
      </c>
      <c r="E33" s="100" t="s">
        <v>445</v>
      </c>
      <c r="F33" s="21" t="s">
        <v>371</v>
      </c>
      <c r="G33" s="100" t="s">
        <v>446</v>
      </c>
      <c r="H33" s="21" t="s">
        <v>379</v>
      </c>
      <c r="I33" s="21" t="s">
        <v>374</v>
      </c>
      <c r="J33" s="100" t="s">
        <v>447</v>
      </c>
    </row>
    <row r="34" ht="18.75" customHeight="1" spans="1:10">
      <c r="A34" s="254" t="s">
        <v>350</v>
      </c>
      <c r="B34" s="21" t="s">
        <v>425</v>
      </c>
      <c r="C34" s="21" t="s">
        <v>400</v>
      </c>
      <c r="D34" s="21" t="s">
        <v>401</v>
      </c>
      <c r="E34" s="100" t="s">
        <v>418</v>
      </c>
      <c r="F34" s="21" t="s">
        <v>371</v>
      </c>
      <c r="G34" s="100" t="s">
        <v>448</v>
      </c>
      <c r="H34" s="21" t="s">
        <v>379</v>
      </c>
      <c r="I34" s="21" t="s">
        <v>374</v>
      </c>
      <c r="J34" s="100" t="s">
        <v>449</v>
      </c>
    </row>
    <row r="35" ht="18.75" customHeight="1" spans="1:10">
      <c r="A35" s="254" t="s">
        <v>320</v>
      </c>
      <c r="B35" s="21" t="s">
        <v>450</v>
      </c>
      <c r="C35" s="21" t="s">
        <v>368</v>
      </c>
      <c r="D35" s="21" t="s">
        <v>369</v>
      </c>
      <c r="E35" s="100" t="s">
        <v>451</v>
      </c>
      <c r="F35" s="21" t="s">
        <v>403</v>
      </c>
      <c r="G35" s="100" t="s">
        <v>452</v>
      </c>
      <c r="H35" s="21" t="s">
        <v>453</v>
      </c>
      <c r="I35" s="21" t="s">
        <v>374</v>
      </c>
      <c r="J35" s="100" t="s">
        <v>454</v>
      </c>
    </row>
    <row r="36" ht="18.75" customHeight="1" spans="1:10">
      <c r="A36" s="254" t="s">
        <v>320</v>
      </c>
      <c r="B36" s="21" t="s">
        <v>450</v>
      </c>
      <c r="C36" s="21" t="s">
        <v>368</v>
      </c>
      <c r="D36" s="21" t="s">
        <v>369</v>
      </c>
      <c r="E36" s="100" t="s">
        <v>455</v>
      </c>
      <c r="F36" s="21" t="s">
        <v>403</v>
      </c>
      <c r="G36" s="100" t="s">
        <v>456</v>
      </c>
      <c r="H36" s="21" t="s">
        <v>457</v>
      </c>
      <c r="I36" s="21" t="s">
        <v>374</v>
      </c>
      <c r="J36" s="100" t="s">
        <v>454</v>
      </c>
    </row>
    <row r="37" ht="18.75" customHeight="1" spans="1:10">
      <c r="A37" s="254" t="s">
        <v>320</v>
      </c>
      <c r="B37" s="21" t="s">
        <v>450</v>
      </c>
      <c r="C37" s="21" t="s">
        <v>368</v>
      </c>
      <c r="D37" s="21" t="s">
        <v>369</v>
      </c>
      <c r="E37" s="100" t="s">
        <v>458</v>
      </c>
      <c r="F37" s="21" t="s">
        <v>403</v>
      </c>
      <c r="G37" s="100" t="s">
        <v>459</v>
      </c>
      <c r="H37" s="21" t="s">
        <v>453</v>
      </c>
      <c r="I37" s="21" t="s">
        <v>374</v>
      </c>
      <c r="J37" s="100" t="s">
        <v>454</v>
      </c>
    </row>
    <row r="38" ht="18.75" customHeight="1" spans="1:10">
      <c r="A38" s="254" t="s">
        <v>320</v>
      </c>
      <c r="B38" s="21" t="s">
        <v>450</v>
      </c>
      <c r="C38" s="21" t="s">
        <v>368</v>
      </c>
      <c r="D38" s="21" t="s">
        <v>376</v>
      </c>
      <c r="E38" s="100" t="s">
        <v>460</v>
      </c>
      <c r="F38" s="21" t="s">
        <v>403</v>
      </c>
      <c r="G38" s="100" t="s">
        <v>461</v>
      </c>
      <c r="H38" s="21" t="s">
        <v>379</v>
      </c>
      <c r="I38" s="21" t="s">
        <v>374</v>
      </c>
      <c r="J38" s="100" t="s">
        <v>454</v>
      </c>
    </row>
    <row r="39" ht="18.75" customHeight="1" spans="1:10">
      <c r="A39" s="254" t="s">
        <v>320</v>
      </c>
      <c r="B39" s="21" t="s">
        <v>450</v>
      </c>
      <c r="C39" s="21" t="s">
        <v>368</v>
      </c>
      <c r="D39" s="21" t="s">
        <v>376</v>
      </c>
      <c r="E39" s="100" t="s">
        <v>462</v>
      </c>
      <c r="F39" s="21" t="s">
        <v>403</v>
      </c>
      <c r="G39" s="100" t="s">
        <v>461</v>
      </c>
      <c r="H39" s="21" t="s">
        <v>379</v>
      </c>
      <c r="I39" s="21" t="s">
        <v>374</v>
      </c>
      <c r="J39" s="100" t="s">
        <v>454</v>
      </c>
    </row>
    <row r="40" ht="18.75" customHeight="1" spans="1:10">
      <c r="A40" s="254" t="s">
        <v>320</v>
      </c>
      <c r="B40" s="21" t="s">
        <v>450</v>
      </c>
      <c r="C40" s="21" t="s">
        <v>368</v>
      </c>
      <c r="D40" s="21" t="s">
        <v>376</v>
      </c>
      <c r="E40" s="100" t="s">
        <v>463</v>
      </c>
      <c r="F40" s="21" t="s">
        <v>403</v>
      </c>
      <c r="G40" s="100" t="s">
        <v>461</v>
      </c>
      <c r="H40" s="21" t="s">
        <v>379</v>
      </c>
      <c r="I40" s="21" t="s">
        <v>374</v>
      </c>
      <c r="J40" s="100" t="s">
        <v>454</v>
      </c>
    </row>
    <row r="41" ht="18.75" customHeight="1" spans="1:10">
      <c r="A41" s="254" t="s">
        <v>320</v>
      </c>
      <c r="B41" s="21" t="s">
        <v>450</v>
      </c>
      <c r="C41" s="21" t="s">
        <v>368</v>
      </c>
      <c r="D41" s="21" t="s">
        <v>381</v>
      </c>
      <c r="E41" s="100" t="s">
        <v>464</v>
      </c>
      <c r="F41" s="21" t="s">
        <v>371</v>
      </c>
      <c r="G41" s="100" t="s">
        <v>465</v>
      </c>
      <c r="H41" s="21" t="s">
        <v>466</v>
      </c>
      <c r="I41" s="21" t="s">
        <v>374</v>
      </c>
      <c r="J41" s="100" t="s">
        <v>454</v>
      </c>
    </row>
    <row r="42" ht="18.75" customHeight="1" spans="1:10">
      <c r="A42" s="254" t="s">
        <v>320</v>
      </c>
      <c r="B42" s="21" t="s">
        <v>450</v>
      </c>
      <c r="C42" s="21" t="s">
        <v>368</v>
      </c>
      <c r="D42" s="21" t="s">
        <v>381</v>
      </c>
      <c r="E42" s="100" t="s">
        <v>467</v>
      </c>
      <c r="F42" s="21" t="s">
        <v>371</v>
      </c>
      <c r="G42" s="100" t="s">
        <v>468</v>
      </c>
      <c r="H42" s="21" t="s">
        <v>466</v>
      </c>
      <c r="I42" s="21" t="s">
        <v>374</v>
      </c>
      <c r="J42" s="100" t="s">
        <v>454</v>
      </c>
    </row>
    <row r="43" ht="18.75" customHeight="1" spans="1:10">
      <c r="A43" s="254" t="s">
        <v>320</v>
      </c>
      <c r="B43" s="21" t="s">
        <v>450</v>
      </c>
      <c r="C43" s="21" t="s">
        <v>368</v>
      </c>
      <c r="D43" s="21" t="s">
        <v>381</v>
      </c>
      <c r="E43" s="100" t="s">
        <v>469</v>
      </c>
      <c r="F43" s="21" t="s">
        <v>371</v>
      </c>
      <c r="G43" s="100" t="s">
        <v>470</v>
      </c>
      <c r="H43" s="21" t="s">
        <v>466</v>
      </c>
      <c r="I43" s="21" t="s">
        <v>374</v>
      </c>
      <c r="J43" s="100" t="s">
        <v>454</v>
      </c>
    </row>
    <row r="44" ht="18.75" customHeight="1" spans="1:10">
      <c r="A44" s="254" t="s">
        <v>320</v>
      </c>
      <c r="B44" s="21" t="s">
        <v>450</v>
      </c>
      <c r="C44" s="21" t="s">
        <v>385</v>
      </c>
      <c r="D44" s="21" t="s">
        <v>391</v>
      </c>
      <c r="E44" s="100" t="s">
        <v>471</v>
      </c>
      <c r="F44" s="21" t="s">
        <v>371</v>
      </c>
      <c r="G44" s="100" t="s">
        <v>472</v>
      </c>
      <c r="H44" s="21" t="s">
        <v>379</v>
      </c>
      <c r="I44" s="21" t="s">
        <v>374</v>
      </c>
      <c r="J44" s="100" t="s">
        <v>454</v>
      </c>
    </row>
    <row r="45" ht="18.75" customHeight="1" spans="1:10">
      <c r="A45" s="254" t="s">
        <v>320</v>
      </c>
      <c r="B45" s="21" t="s">
        <v>450</v>
      </c>
      <c r="C45" s="21" t="s">
        <v>385</v>
      </c>
      <c r="D45" s="21" t="s">
        <v>391</v>
      </c>
      <c r="E45" s="100" t="s">
        <v>473</v>
      </c>
      <c r="F45" s="21" t="s">
        <v>371</v>
      </c>
      <c r="G45" s="100" t="s">
        <v>474</v>
      </c>
      <c r="H45" s="21" t="s">
        <v>379</v>
      </c>
      <c r="I45" s="21" t="s">
        <v>374</v>
      </c>
      <c r="J45" s="100" t="s">
        <v>454</v>
      </c>
    </row>
    <row r="46" ht="18.75" customHeight="1" spans="1:10">
      <c r="A46" s="254" t="s">
        <v>320</v>
      </c>
      <c r="B46" s="21" t="s">
        <v>450</v>
      </c>
      <c r="C46" s="21" t="s">
        <v>385</v>
      </c>
      <c r="D46" s="21" t="s">
        <v>391</v>
      </c>
      <c r="E46" s="100" t="s">
        <v>475</v>
      </c>
      <c r="F46" s="21" t="s">
        <v>371</v>
      </c>
      <c r="G46" s="100" t="s">
        <v>476</v>
      </c>
      <c r="H46" s="21" t="s">
        <v>379</v>
      </c>
      <c r="I46" s="21" t="s">
        <v>374</v>
      </c>
      <c r="J46" s="100" t="s">
        <v>454</v>
      </c>
    </row>
    <row r="47" ht="18.75" customHeight="1" spans="1:10">
      <c r="A47" s="254" t="s">
        <v>320</v>
      </c>
      <c r="B47" s="21" t="s">
        <v>450</v>
      </c>
      <c r="C47" s="21" t="s">
        <v>385</v>
      </c>
      <c r="D47" s="21" t="s">
        <v>444</v>
      </c>
      <c r="E47" s="100" t="s">
        <v>477</v>
      </c>
      <c r="F47" s="21" t="s">
        <v>371</v>
      </c>
      <c r="G47" s="100" t="s">
        <v>472</v>
      </c>
      <c r="H47" s="21" t="s">
        <v>379</v>
      </c>
      <c r="I47" s="21" t="s">
        <v>374</v>
      </c>
      <c r="J47" s="100" t="s">
        <v>454</v>
      </c>
    </row>
    <row r="48" ht="18.75" customHeight="1" spans="1:10">
      <c r="A48" s="254" t="s">
        <v>320</v>
      </c>
      <c r="B48" s="21" t="s">
        <v>450</v>
      </c>
      <c r="C48" s="21" t="s">
        <v>385</v>
      </c>
      <c r="D48" s="21" t="s">
        <v>444</v>
      </c>
      <c r="E48" s="100" t="s">
        <v>478</v>
      </c>
      <c r="F48" s="21" t="s">
        <v>371</v>
      </c>
      <c r="G48" s="100" t="s">
        <v>479</v>
      </c>
      <c r="H48" s="21" t="s">
        <v>379</v>
      </c>
      <c r="I48" s="21" t="s">
        <v>374</v>
      </c>
      <c r="J48" s="100" t="s">
        <v>454</v>
      </c>
    </row>
    <row r="49" ht="18.75" customHeight="1" spans="1:10">
      <c r="A49" s="254" t="s">
        <v>320</v>
      </c>
      <c r="B49" s="21" t="s">
        <v>450</v>
      </c>
      <c r="C49" s="21" t="s">
        <v>400</v>
      </c>
      <c r="D49" s="21" t="s">
        <v>401</v>
      </c>
      <c r="E49" s="100" t="s">
        <v>480</v>
      </c>
      <c r="F49" s="21" t="s">
        <v>403</v>
      </c>
      <c r="G49" s="100" t="s">
        <v>481</v>
      </c>
      <c r="H49" s="21" t="s">
        <v>379</v>
      </c>
      <c r="I49" s="21" t="s">
        <v>374</v>
      </c>
      <c r="J49" s="100" t="s">
        <v>454</v>
      </c>
    </row>
    <row r="50" ht="18.75" customHeight="1" spans="1:10">
      <c r="A50" s="254" t="s">
        <v>320</v>
      </c>
      <c r="B50" s="21" t="s">
        <v>450</v>
      </c>
      <c r="C50" s="21" t="s">
        <v>400</v>
      </c>
      <c r="D50" s="21" t="s">
        <v>401</v>
      </c>
      <c r="E50" s="100" t="s">
        <v>482</v>
      </c>
      <c r="F50" s="21" t="s">
        <v>403</v>
      </c>
      <c r="G50" s="100" t="s">
        <v>481</v>
      </c>
      <c r="H50" s="21" t="s">
        <v>379</v>
      </c>
      <c r="I50" s="21" t="s">
        <v>374</v>
      </c>
      <c r="J50" s="100" t="s">
        <v>454</v>
      </c>
    </row>
    <row r="51" ht="18.75" customHeight="1" spans="1:10">
      <c r="A51" s="254" t="s">
        <v>320</v>
      </c>
      <c r="B51" s="21" t="s">
        <v>450</v>
      </c>
      <c r="C51" s="21" t="s">
        <v>400</v>
      </c>
      <c r="D51" s="21" t="s">
        <v>401</v>
      </c>
      <c r="E51" s="100" t="s">
        <v>483</v>
      </c>
      <c r="F51" s="21" t="s">
        <v>403</v>
      </c>
      <c r="G51" s="100" t="s">
        <v>481</v>
      </c>
      <c r="H51" s="21" t="s">
        <v>379</v>
      </c>
      <c r="I51" s="21" t="s">
        <v>374</v>
      </c>
      <c r="J51" s="100" t="s">
        <v>454</v>
      </c>
    </row>
    <row r="52" ht="18.75" customHeight="1" spans="1:10">
      <c r="A52" s="254" t="s">
        <v>318</v>
      </c>
      <c r="B52" s="21" t="s">
        <v>484</v>
      </c>
      <c r="C52" s="21" t="s">
        <v>368</v>
      </c>
      <c r="D52" s="21" t="s">
        <v>369</v>
      </c>
      <c r="E52" s="100" t="s">
        <v>485</v>
      </c>
      <c r="F52" s="21" t="s">
        <v>371</v>
      </c>
      <c r="G52" s="100" t="s">
        <v>486</v>
      </c>
      <c r="H52" s="21" t="s">
        <v>453</v>
      </c>
      <c r="I52" s="21" t="s">
        <v>374</v>
      </c>
      <c r="J52" s="100" t="s">
        <v>485</v>
      </c>
    </row>
    <row r="53" ht="18.75" customHeight="1" spans="1:10">
      <c r="A53" s="254" t="s">
        <v>318</v>
      </c>
      <c r="B53" s="21" t="s">
        <v>484</v>
      </c>
      <c r="C53" s="21" t="s">
        <v>368</v>
      </c>
      <c r="D53" s="21" t="s">
        <v>376</v>
      </c>
      <c r="E53" s="100" t="s">
        <v>487</v>
      </c>
      <c r="F53" s="21" t="s">
        <v>371</v>
      </c>
      <c r="G53" s="100" t="s">
        <v>488</v>
      </c>
      <c r="H53" s="21" t="s">
        <v>428</v>
      </c>
      <c r="I53" s="21" t="s">
        <v>374</v>
      </c>
      <c r="J53" s="100" t="s">
        <v>487</v>
      </c>
    </row>
    <row r="54" ht="18.75" customHeight="1" spans="1:10">
      <c r="A54" s="254" t="s">
        <v>318</v>
      </c>
      <c r="B54" s="21" t="s">
        <v>484</v>
      </c>
      <c r="C54" s="21" t="s">
        <v>385</v>
      </c>
      <c r="D54" s="21" t="s">
        <v>391</v>
      </c>
      <c r="E54" s="100" t="s">
        <v>489</v>
      </c>
      <c r="F54" s="21" t="s">
        <v>403</v>
      </c>
      <c r="G54" s="100" t="s">
        <v>490</v>
      </c>
      <c r="H54" s="21" t="s">
        <v>379</v>
      </c>
      <c r="I54" s="21" t="s">
        <v>374</v>
      </c>
      <c r="J54" s="100" t="s">
        <v>489</v>
      </c>
    </row>
    <row r="55" ht="18.75" customHeight="1" spans="1:10">
      <c r="A55" s="254" t="s">
        <v>318</v>
      </c>
      <c r="B55" s="21" t="s">
        <v>484</v>
      </c>
      <c r="C55" s="21" t="s">
        <v>400</v>
      </c>
      <c r="D55" s="21" t="s">
        <v>401</v>
      </c>
      <c r="E55" s="100" t="s">
        <v>402</v>
      </c>
      <c r="F55" s="21" t="s">
        <v>403</v>
      </c>
      <c r="G55" s="100" t="s">
        <v>491</v>
      </c>
      <c r="H55" s="21" t="s">
        <v>379</v>
      </c>
      <c r="I55" s="21" t="s">
        <v>374</v>
      </c>
      <c r="J55" s="100" t="s">
        <v>402</v>
      </c>
    </row>
    <row r="56" ht="18.75" customHeight="1" spans="1:10">
      <c r="A56" s="254" t="s">
        <v>314</v>
      </c>
      <c r="B56" s="21" t="s">
        <v>492</v>
      </c>
      <c r="C56" s="21" t="s">
        <v>368</v>
      </c>
      <c r="D56" s="21" t="s">
        <v>369</v>
      </c>
      <c r="E56" s="100" t="s">
        <v>370</v>
      </c>
      <c r="F56" s="21" t="s">
        <v>371</v>
      </c>
      <c r="G56" s="100" t="s">
        <v>493</v>
      </c>
      <c r="H56" s="21" t="s">
        <v>373</v>
      </c>
      <c r="I56" s="21" t="s">
        <v>374</v>
      </c>
      <c r="J56" s="100" t="s">
        <v>411</v>
      </c>
    </row>
    <row r="57" ht="18.75" customHeight="1" spans="1:10">
      <c r="A57" s="254" t="s">
        <v>314</v>
      </c>
      <c r="B57" s="21" t="s">
        <v>492</v>
      </c>
      <c r="C57" s="21" t="s">
        <v>368</v>
      </c>
      <c r="D57" s="21" t="s">
        <v>369</v>
      </c>
      <c r="E57" s="100" t="s">
        <v>494</v>
      </c>
      <c r="F57" s="21" t="s">
        <v>403</v>
      </c>
      <c r="G57" s="100" t="s">
        <v>179</v>
      </c>
      <c r="H57" s="21" t="s">
        <v>495</v>
      </c>
      <c r="I57" s="21" t="s">
        <v>374</v>
      </c>
      <c r="J57" s="100" t="s">
        <v>496</v>
      </c>
    </row>
    <row r="58" ht="18.75" customHeight="1" spans="1:10">
      <c r="A58" s="254" t="s">
        <v>314</v>
      </c>
      <c r="B58" s="21" t="s">
        <v>492</v>
      </c>
      <c r="C58" s="21" t="s">
        <v>368</v>
      </c>
      <c r="D58" s="21" t="s">
        <v>376</v>
      </c>
      <c r="E58" s="100" t="s">
        <v>497</v>
      </c>
      <c r="F58" s="21" t="s">
        <v>371</v>
      </c>
      <c r="G58" s="100" t="s">
        <v>378</v>
      </c>
      <c r="H58" s="21" t="s">
        <v>379</v>
      </c>
      <c r="I58" s="21" t="s">
        <v>374</v>
      </c>
      <c r="J58" s="100" t="s">
        <v>498</v>
      </c>
    </row>
    <row r="59" ht="18.75" customHeight="1" spans="1:10">
      <c r="A59" s="254" t="s">
        <v>314</v>
      </c>
      <c r="B59" s="21" t="s">
        <v>492</v>
      </c>
      <c r="C59" s="21" t="s">
        <v>368</v>
      </c>
      <c r="D59" s="21" t="s">
        <v>381</v>
      </c>
      <c r="E59" s="100" t="s">
        <v>422</v>
      </c>
      <c r="F59" s="21" t="s">
        <v>371</v>
      </c>
      <c r="G59" s="100" t="s">
        <v>378</v>
      </c>
      <c r="H59" s="21" t="s">
        <v>379</v>
      </c>
      <c r="I59" s="21" t="s">
        <v>374</v>
      </c>
      <c r="J59" s="100" t="s">
        <v>423</v>
      </c>
    </row>
    <row r="60" ht="18.75" customHeight="1" spans="1:10">
      <c r="A60" s="254" t="s">
        <v>314</v>
      </c>
      <c r="B60" s="21" t="s">
        <v>492</v>
      </c>
      <c r="C60" s="21" t="s">
        <v>385</v>
      </c>
      <c r="D60" s="21" t="s">
        <v>391</v>
      </c>
      <c r="E60" s="100" t="s">
        <v>414</v>
      </c>
      <c r="F60" s="21" t="s">
        <v>403</v>
      </c>
      <c r="G60" s="100" t="s">
        <v>383</v>
      </c>
      <c r="H60" s="21" t="s">
        <v>379</v>
      </c>
      <c r="I60" s="21" t="s">
        <v>374</v>
      </c>
      <c r="J60" s="100" t="s">
        <v>415</v>
      </c>
    </row>
    <row r="61" ht="18.75" customHeight="1" spans="1:10">
      <c r="A61" s="254" t="s">
        <v>314</v>
      </c>
      <c r="B61" s="21" t="s">
        <v>492</v>
      </c>
      <c r="C61" s="21" t="s">
        <v>400</v>
      </c>
      <c r="D61" s="21" t="s">
        <v>401</v>
      </c>
      <c r="E61" s="100" t="s">
        <v>418</v>
      </c>
      <c r="F61" s="21" t="s">
        <v>403</v>
      </c>
      <c r="G61" s="100" t="s">
        <v>383</v>
      </c>
      <c r="H61" s="21" t="s">
        <v>379</v>
      </c>
      <c r="I61" s="21" t="s">
        <v>374</v>
      </c>
      <c r="J61" s="100" t="s">
        <v>419</v>
      </c>
    </row>
    <row r="62" ht="18.75" customHeight="1" spans="1:10">
      <c r="A62" s="254" t="s">
        <v>344</v>
      </c>
      <c r="B62" s="21" t="s">
        <v>499</v>
      </c>
      <c r="C62" s="21" t="s">
        <v>368</v>
      </c>
      <c r="D62" s="21" t="s">
        <v>369</v>
      </c>
      <c r="E62" s="100" t="s">
        <v>370</v>
      </c>
      <c r="F62" s="21" t="s">
        <v>371</v>
      </c>
      <c r="G62" s="100" t="s">
        <v>410</v>
      </c>
      <c r="H62" s="21" t="s">
        <v>373</v>
      </c>
      <c r="I62" s="21" t="s">
        <v>374</v>
      </c>
      <c r="J62" s="100" t="s">
        <v>411</v>
      </c>
    </row>
    <row r="63" ht="18.75" customHeight="1" spans="1:10">
      <c r="A63" s="254" t="s">
        <v>344</v>
      </c>
      <c r="B63" s="21" t="s">
        <v>499</v>
      </c>
      <c r="C63" s="21" t="s">
        <v>368</v>
      </c>
      <c r="D63" s="21" t="s">
        <v>376</v>
      </c>
      <c r="E63" s="100" t="s">
        <v>412</v>
      </c>
      <c r="F63" s="21" t="s">
        <v>403</v>
      </c>
      <c r="G63" s="100" t="s">
        <v>378</v>
      </c>
      <c r="H63" s="21" t="s">
        <v>379</v>
      </c>
      <c r="I63" s="21" t="s">
        <v>374</v>
      </c>
      <c r="J63" s="100" t="s">
        <v>413</v>
      </c>
    </row>
    <row r="64" ht="18.75" customHeight="1" spans="1:10">
      <c r="A64" s="254" t="s">
        <v>344</v>
      </c>
      <c r="B64" s="21" t="s">
        <v>499</v>
      </c>
      <c r="C64" s="21" t="s">
        <v>385</v>
      </c>
      <c r="D64" s="21" t="s">
        <v>391</v>
      </c>
      <c r="E64" s="100" t="s">
        <v>414</v>
      </c>
      <c r="F64" s="21" t="s">
        <v>403</v>
      </c>
      <c r="G64" s="100" t="s">
        <v>378</v>
      </c>
      <c r="H64" s="21" t="s">
        <v>379</v>
      </c>
      <c r="I64" s="21" t="s">
        <v>374</v>
      </c>
      <c r="J64" s="100" t="s">
        <v>415</v>
      </c>
    </row>
    <row r="65" ht="18.75" customHeight="1" spans="1:10">
      <c r="A65" s="254" t="s">
        <v>344</v>
      </c>
      <c r="B65" s="21" t="s">
        <v>499</v>
      </c>
      <c r="C65" s="21" t="s">
        <v>385</v>
      </c>
      <c r="D65" s="21" t="s">
        <v>391</v>
      </c>
      <c r="E65" s="100" t="s">
        <v>416</v>
      </c>
      <c r="F65" s="21" t="s">
        <v>371</v>
      </c>
      <c r="G65" s="100" t="s">
        <v>378</v>
      </c>
      <c r="H65" s="21" t="s">
        <v>379</v>
      </c>
      <c r="I65" s="21" t="s">
        <v>374</v>
      </c>
      <c r="J65" s="100" t="s">
        <v>417</v>
      </c>
    </row>
    <row r="66" ht="18.75" customHeight="1" spans="1:10">
      <c r="A66" s="254" t="s">
        <v>344</v>
      </c>
      <c r="B66" s="21" t="s">
        <v>499</v>
      </c>
      <c r="C66" s="21" t="s">
        <v>400</v>
      </c>
      <c r="D66" s="21" t="s">
        <v>401</v>
      </c>
      <c r="E66" s="100" t="s">
        <v>418</v>
      </c>
      <c r="F66" s="21" t="s">
        <v>403</v>
      </c>
      <c r="G66" s="100" t="s">
        <v>378</v>
      </c>
      <c r="H66" s="21" t="s">
        <v>379</v>
      </c>
      <c r="I66" s="21" t="s">
        <v>374</v>
      </c>
      <c r="J66" s="100" t="s">
        <v>419</v>
      </c>
    </row>
    <row r="67" ht="18.75" customHeight="1" spans="1:10">
      <c r="A67" s="254" t="s">
        <v>280</v>
      </c>
      <c r="B67" s="21" t="s">
        <v>500</v>
      </c>
      <c r="C67" s="21" t="s">
        <v>368</v>
      </c>
      <c r="D67" s="21" t="s">
        <v>369</v>
      </c>
      <c r="E67" s="100" t="s">
        <v>370</v>
      </c>
      <c r="F67" s="21" t="s">
        <v>371</v>
      </c>
      <c r="G67" s="100" t="s">
        <v>501</v>
      </c>
      <c r="H67" s="21" t="s">
        <v>373</v>
      </c>
      <c r="I67" s="21" t="s">
        <v>374</v>
      </c>
      <c r="J67" s="100" t="s">
        <v>411</v>
      </c>
    </row>
    <row r="68" ht="18.75" customHeight="1" spans="1:10">
      <c r="A68" s="254" t="s">
        <v>280</v>
      </c>
      <c r="B68" s="21" t="s">
        <v>500</v>
      </c>
      <c r="C68" s="21" t="s">
        <v>368</v>
      </c>
      <c r="D68" s="21" t="s">
        <v>376</v>
      </c>
      <c r="E68" s="100" t="s">
        <v>412</v>
      </c>
      <c r="F68" s="21" t="s">
        <v>403</v>
      </c>
      <c r="G68" s="100" t="s">
        <v>378</v>
      </c>
      <c r="H68" s="21" t="s">
        <v>379</v>
      </c>
      <c r="I68" s="21" t="s">
        <v>374</v>
      </c>
      <c r="J68" s="100" t="s">
        <v>413</v>
      </c>
    </row>
    <row r="69" ht="18.75" customHeight="1" spans="1:10">
      <c r="A69" s="254" t="s">
        <v>280</v>
      </c>
      <c r="B69" s="21" t="s">
        <v>500</v>
      </c>
      <c r="C69" s="21" t="s">
        <v>385</v>
      </c>
      <c r="D69" s="21" t="s">
        <v>391</v>
      </c>
      <c r="E69" s="100" t="s">
        <v>416</v>
      </c>
      <c r="F69" s="21" t="s">
        <v>371</v>
      </c>
      <c r="G69" s="100" t="s">
        <v>501</v>
      </c>
      <c r="H69" s="21" t="s">
        <v>428</v>
      </c>
      <c r="I69" s="21" t="s">
        <v>374</v>
      </c>
      <c r="J69" s="100" t="s">
        <v>417</v>
      </c>
    </row>
    <row r="70" ht="18.75" customHeight="1" spans="1:10">
      <c r="A70" s="254" t="s">
        <v>280</v>
      </c>
      <c r="B70" s="21" t="s">
        <v>500</v>
      </c>
      <c r="C70" s="21" t="s">
        <v>400</v>
      </c>
      <c r="D70" s="21" t="s">
        <v>401</v>
      </c>
      <c r="E70" s="100" t="s">
        <v>418</v>
      </c>
      <c r="F70" s="21" t="s">
        <v>403</v>
      </c>
      <c r="G70" s="100" t="s">
        <v>378</v>
      </c>
      <c r="H70" s="21" t="s">
        <v>379</v>
      </c>
      <c r="I70" s="21" t="s">
        <v>374</v>
      </c>
      <c r="J70" s="100" t="s">
        <v>419</v>
      </c>
    </row>
    <row r="71" ht="18.75" customHeight="1" spans="1:10">
      <c r="A71" s="254" t="s">
        <v>326</v>
      </c>
      <c r="B71" s="21" t="s">
        <v>502</v>
      </c>
      <c r="C71" s="21" t="s">
        <v>368</v>
      </c>
      <c r="D71" s="21" t="s">
        <v>369</v>
      </c>
      <c r="E71" s="100" t="s">
        <v>370</v>
      </c>
      <c r="F71" s="21" t="s">
        <v>371</v>
      </c>
      <c r="G71" s="100" t="s">
        <v>503</v>
      </c>
      <c r="H71" s="21" t="s">
        <v>373</v>
      </c>
      <c r="I71" s="21" t="s">
        <v>374</v>
      </c>
      <c r="J71" s="100" t="s">
        <v>504</v>
      </c>
    </row>
    <row r="72" ht="18.75" customHeight="1" spans="1:10">
      <c r="A72" s="254" t="s">
        <v>326</v>
      </c>
      <c r="B72" s="21" t="s">
        <v>502</v>
      </c>
      <c r="C72" s="21" t="s">
        <v>368</v>
      </c>
      <c r="D72" s="21" t="s">
        <v>376</v>
      </c>
      <c r="E72" s="100" t="s">
        <v>497</v>
      </c>
      <c r="F72" s="21" t="s">
        <v>371</v>
      </c>
      <c r="G72" s="100" t="s">
        <v>378</v>
      </c>
      <c r="H72" s="21" t="s">
        <v>379</v>
      </c>
      <c r="I72" s="21" t="s">
        <v>374</v>
      </c>
      <c r="J72" s="100" t="s">
        <v>498</v>
      </c>
    </row>
    <row r="73" ht="18.75" customHeight="1" spans="1:10">
      <c r="A73" s="254" t="s">
        <v>326</v>
      </c>
      <c r="B73" s="21" t="s">
        <v>502</v>
      </c>
      <c r="C73" s="21" t="s">
        <v>368</v>
      </c>
      <c r="D73" s="21" t="s">
        <v>381</v>
      </c>
      <c r="E73" s="100" t="s">
        <v>422</v>
      </c>
      <c r="F73" s="21" t="s">
        <v>371</v>
      </c>
      <c r="G73" s="100" t="s">
        <v>505</v>
      </c>
      <c r="H73" s="21" t="s">
        <v>379</v>
      </c>
      <c r="I73" s="21" t="s">
        <v>374</v>
      </c>
      <c r="J73" s="100" t="s">
        <v>423</v>
      </c>
    </row>
    <row r="74" ht="18.75" customHeight="1" spans="1:10">
      <c r="A74" s="254" t="s">
        <v>326</v>
      </c>
      <c r="B74" s="21" t="s">
        <v>502</v>
      </c>
      <c r="C74" s="21" t="s">
        <v>385</v>
      </c>
      <c r="D74" s="21" t="s">
        <v>391</v>
      </c>
      <c r="E74" s="100" t="s">
        <v>506</v>
      </c>
      <c r="F74" s="21" t="s">
        <v>371</v>
      </c>
      <c r="G74" s="100" t="s">
        <v>507</v>
      </c>
      <c r="H74" s="21"/>
      <c r="I74" s="21" t="s">
        <v>389</v>
      </c>
      <c r="J74" s="100" t="s">
        <v>508</v>
      </c>
    </row>
    <row r="75" ht="18.75" customHeight="1" spans="1:10">
      <c r="A75" s="254" t="s">
        <v>326</v>
      </c>
      <c r="B75" s="21" t="s">
        <v>502</v>
      </c>
      <c r="C75" s="21" t="s">
        <v>400</v>
      </c>
      <c r="D75" s="21" t="s">
        <v>401</v>
      </c>
      <c r="E75" s="100" t="s">
        <v>418</v>
      </c>
      <c r="F75" s="21" t="s">
        <v>403</v>
      </c>
      <c r="G75" s="100" t="s">
        <v>481</v>
      </c>
      <c r="H75" s="21" t="s">
        <v>379</v>
      </c>
      <c r="I75" s="21" t="s">
        <v>374</v>
      </c>
      <c r="J75" s="100" t="s">
        <v>419</v>
      </c>
    </row>
    <row r="76" ht="18.75" customHeight="1" spans="1:10">
      <c r="A76" s="254" t="s">
        <v>283</v>
      </c>
      <c r="B76" s="21" t="s">
        <v>367</v>
      </c>
      <c r="C76" s="21" t="s">
        <v>368</v>
      </c>
      <c r="D76" s="21" t="s">
        <v>369</v>
      </c>
      <c r="E76" s="100" t="s">
        <v>370</v>
      </c>
      <c r="F76" s="21" t="s">
        <v>371</v>
      </c>
      <c r="G76" s="100" t="s">
        <v>372</v>
      </c>
      <c r="H76" s="21" t="s">
        <v>373</v>
      </c>
      <c r="I76" s="21" t="s">
        <v>374</v>
      </c>
      <c r="J76" s="100" t="s">
        <v>375</v>
      </c>
    </row>
    <row r="77" ht="18.75" customHeight="1" spans="1:10">
      <c r="A77" s="254" t="s">
        <v>283</v>
      </c>
      <c r="B77" s="21" t="s">
        <v>367</v>
      </c>
      <c r="C77" s="21" t="s">
        <v>368</v>
      </c>
      <c r="D77" s="21" t="s">
        <v>376</v>
      </c>
      <c r="E77" s="100" t="s">
        <v>377</v>
      </c>
      <c r="F77" s="21" t="s">
        <v>371</v>
      </c>
      <c r="G77" s="100" t="s">
        <v>378</v>
      </c>
      <c r="H77" s="21" t="s">
        <v>379</v>
      </c>
      <c r="I77" s="21" t="s">
        <v>374</v>
      </c>
      <c r="J77" s="100" t="s">
        <v>380</v>
      </c>
    </row>
    <row r="78" ht="18.75" customHeight="1" spans="1:10">
      <c r="A78" s="254" t="s">
        <v>283</v>
      </c>
      <c r="B78" s="21" t="s">
        <v>367</v>
      </c>
      <c r="C78" s="21" t="s">
        <v>368</v>
      </c>
      <c r="D78" s="21" t="s">
        <v>381</v>
      </c>
      <c r="E78" s="100" t="s">
        <v>382</v>
      </c>
      <c r="F78" s="21" t="s">
        <v>371</v>
      </c>
      <c r="G78" s="100" t="s">
        <v>383</v>
      </c>
      <c r="H78" s="21" t="s">
        <v>379</v>
      </c>
      <c r="I78" s="21" t="s">
        <v>374</v>
      </c>
      <c r="J78" s="100" t="s">
        <v>423</v>
      </c>
    </row>
    <row r="79" ht="18.75" customHeight="1" spans="1:10">
      <c r="A79" s="254" t="s">
        <v>283</v>
      </c>
      <c r="B79" s="21" t="s">
        <v>367</v>
      </c>
      <c r="C79" s="21" t="s">
        <v>385</v>
      </c>
      <c r="D79" s="21" t="s">
        <v>386</v>
      </c>
      <c r="E79" s="100" t="s">
        <v>387</v>
      </c>
      <c r="F79" s="21" t="s">
        <v>371</v>
      </c>
      <c r="G79" s="100" t="s">
        <v>388</v>
      </c>
      <c r="H79" s="21"/>
      <c r="I79" s="21" t="s">
        <v>389</v>
      </c>
      <c r="J79" s="100" t="s">
        <v>509</v>
      </c>
    </row>
    <row r="80" ht="18.75" customHeight="1" spans="1:10">
      <c r="A80" s="254" t="s">
        <v>283</v>
      </c>
      <c r="B80" s="21" t="s">
        <v>367</v>
      </c>
      <c r="C80" s="21" t="s">
        <v>385</v>
      </c>
      <c r="D80" s="21" t="s">
        <v>391</v>
      </c>
      <c r="E80" s="100" t="s">
        <v>392</v>
      </c>
      <c r="F80" s="21" t="s">
        <v>371</v>
      </c>
      <c r="G80" s="100" t="s">
        <v>393</v>
      </c>
      <c r="H80" s="21"/>
      <c r="I80" s="21" t="s">
        <v>389</v>
      </c>
      <c r="J80" s="100" t="s">
        <v>510</v>
      </c>
    </row>
    <row r="81" ht="18.75" customHeight="1" spans="1:10">
      <c r="A81" s="254" t="s">
        <v>283</v>
      </c>
      <c r="B81" s="21" t="s">
        <v>367</v>
      </c>
      <c r="C81" s="21" t="s">
        <v>385</v>
      </c>
      <c r="D81" s="21" t="s">
        <v>391</v>
      </c>
      <c r="E81" s="100" t="s">
        <v>395</v>
      </c>
      <c r="F81" s="21" t="s">
        <v>371</v>
      </c>
      <c r="G81" s="100" t="s">
        <v>393</v>
      </c>
      <c r="H81" s="21"/>
      <c r="I81" s="21" t="s">
        <v>389</v>
      </c>
      <c r="J81" s="100" t="s">
        <v>511</v>
      </c>
    </row>
    <row r="82" ht="18.75" customHeight="1" spans="1:10">
      <c r="A82" s="254" t="s">
        <v>283</v>
      </c>
      <c r="B82" s="21" t="s">
        <v>367</v>
      </c>
      <c r="C82" s="21" t="s">
        <v>385</v>
      </c>
      <c r="D82" s="21" t="s">
        <v>391</v>
      </c>
      <c r="E82" s="100" t="s">
        <v>397</v>
      </c>
      <c r="F82" s="21" t="s">
        <v>371</v>
      </c>
      <c r="G82" s="100" t="s">
        <v>398</v>
      </c>
      <c r="H82" s="21"/>
      <c r="I82" s="21" t="s">
        <v>389</v>
      </c>
      <c r="J82" s="100" t="s">
        <v>512</v>
      </c>
    </row>
    <row r="83" ht="18.75" customHeight="1" spans="1:10">
      <c r="A83" s="254" t="s">
        <v>283</v>
      </c>
      <c r="B83" s="21" t="s">
        <v>367</v>
      </c>
      <c r="C83" s="21" t="s">
        <v>400</v>
      </c>
      <c r="D83" s="21" t="s">
        <v>401</v>
      </c>
      <c r="E83" s="100" t="s">
        <v>402</v>
      </c>
      <c r="F83" s="21" t="s">
        <v>403</v>
      </c>
      <c r="G83" s="100" t="s">
        <v>383</v>
      </c>
      <c r="H83" s="21" t="s">
        <v>379</v>
      </c>
      <c r="I83" s="21" t="s">
        <v>374</v>
      </c>
      <c r="J83" s="100" t="s">
        <v>513</v>
      </c>
    </row>
    <row r="84" ht="18.75" customHeight="1" spans="1:10">
      <c r="A84" s="254" t="s">
        <v>283</v>
      </c>
      <c r="B84" s="21" t="s">
        <v>367</v>
      </c>
      <c r="C84" s="21" t="s">
        <v>400</v>
      </c>
      <c r="D84" s="21" t="s">
        <v>401</v>
      </c>
      <c r="E84" s="100" t="s">
        <v>405</v>
      </c>
      <c r="F84" s="21" t="s">
        <v>403</v>
      </c>
      <c r="G84" s="100" t="s">
        <v>383</v>
      </c>
      <c r="H84" s="21" t="s">
        <v>379</v>
      </c>
      <c r="I84" s="21" t="s">
        <v>374</v>
      </c>
      <c r="J84" s="100" t="s">
        <v>406</v>
      </c>
    </row>
    <row r="85" ht="18.75" customHeight="1" spans="1:10">
      <c r="A85" s="254" t="s">
        <v>283</v>
      </c>
      <c r="B85" s="21" t="s">
        <v>367</v>
      </c>
      <c r="C85" s="21" t="s">
        <v>400</v>
      </c>
      <c r="D85" s="21" t="s">
        <v>401</v>
      </c>
      <c r="E85" s="100" t="s">
        <v>407</v>
      </c>
      <c r="F85" s="21" t="s">
        <v>403</v>
      </c>
      <c r="G85" s="100" t="s">
        <v>383</v>
      </c>
      <c r="H85" s="21" t="s">
        <v>379</v>
      </c>
      <c r="I85" s="21" t="s">
        <v>374</v>
      </c>
      <c r="J85" s="100" t="s">
        <v>514</v>
      </c>
    </row>
    <row r="86" ht="18.75" customHeight="1" spans="1:10">
      <c r="A86" s="254" t="s">
        <v>310</v>
      </c>
      <c r="B86" s="21" t="s">
        <v>515</v>
      </c>
      <c r="C86" s="21" t="s">
        <v>368</v>
      </c>
      <c r="D86" s="21" t="s">
        <v>369</v>
      </c>
      <c r="E86" s="100" t="s">
        <v>516</v>
      </c>
      <c r="F86" s="21" t="s">
        <v>371</v>
      </c>
      <c r="G86" s="100" t="s">
        <v>517</v>
      </c>
      <c r="H86" s="21" t="s">
        <v>453</v>
      </c>
      <c r="I86" s="21" t="s">
        <v>374</v>
      </c>
      <c r="J86" s="100" t="s">
        <v>516</v>
      </c>
    </row>
    <row r="87" ht="18.75" customHeight="1" spans="1:10">
      <c r="A87" s="254" t="s">
        <v>310</v>
      </c>
      <c r="B87" s="21" t="s">
        <v>515</v>
      </c>
      <c r="C87" s="21" t="s">
        <v>368</v>
      </c>
      <c r="D87" s="21" t="s">
        <v>369</v>
      </c>
      <c r="E87" s="100" t="s">
        <v>494</v>
      </c>
      <c r="F87" s="21" t="s">
        <v>403</v>
      </c>
      <c r="G87" s="100" t="s">
        <v>179</v>
      </c>
      <c r="H87" s="21" t="s">
        <v>495</v>
      </c>
      <c r="I87" s="21" t="s">
        <v>374</v>
      </c>
      <c r="J87" s="100" t="s">
        <v>494</v>
      </c>
    </row>
    <row r="88" ht="18.75" customHeight="1" spans="1:10">
      <c r="A88" s="254" t="s">
        <v>310</v>
      </c>
      <c r="B88" s="21" t="s">
        <v>515</v>
      </c>
      <c r="C88" s="21" t="s">
        <v>368</v>
      </c>
      <c r="D88" s="21" t="s">
        <v>376</v>
      </c>
      <c r="E88" s="100" t="s">
        <v>497</v>
      </c>
      <c r="F88" s="21" t="s">
        <v>403</v>
      </c>
      <c r="G88" s="100" t="s">
        <v>461</v>
      </c>
      <c r="H88" s="21" t="s">
        <v>379</v>
      </c>
      <c r="I88" s="21" t="s">
        <v>374</v>
      </c>
      <c r="J88" s="100" t="s">
        <v>497</v>
      </c>
    </row>
    <row r="89" ht="18.75" customHeight="1" spans="1:10">
      <c r="A89" s="254" t="s">
        <v>310</v>
      </c>
      <c r="B89" s="21" t="s">
        <v>515</v>
      </c>
      <c r="C89" s="21" t="s">
        <v>368</v>
      </c>
      <c r="D89" s="21" t="s">
        <v>381</v>
      </c>
      <c r="E89" s="100" t="s">
        <v>422</v>
      </c>
      <c r="F89" s="21" t="s">
        <v>371</v>
      </c>
      <c r="G89" s="100" t="s">
        <v>378</v>
      </c>
      <c r="H89" s="21" t="s">
        <v>379</v>
      </c>
      <c r="I89" s="21" t="s">
        <v>374</v>
      </c>
      <c r="J89" s="100" t="s">
        <v>422</v>
      </c>
    </row>
    <row r="90" ht="18.75" customHeight="1" spans="1:10">
      <c r="A90" s="254" t="s">
        <v>310</v>
      </c>
      <c r="B90" s="21" t="s">
        <v>515</v>
      </c>
      <c r="C90" s="21" t="s">
        <v>385</v>
      </c>
      <c r="D90" s="21" t="s">
        <v>391</v>
      </c>
      <c r="E90" s="100" t="s">
        <v>414</v>
      </c>
      <c r="F90" s="21" t="s">
        <v>403</v>
      </c>
      <c r="G90" s="100" t="s">
        <v>383</v>
      </c>
      <c r="H90" s="21" t="s">
        <v>379</v>
      </c>
      <c r="I90" s="21" t="s">
        <v>374</v>
      </c>
      <c r="J90" s="100" t="s">
        <v>414</v>
      </c>
    </row>
    <row r="91" ht="18.75" customHeight="1" spans="1:10">
      <c r="A91" s="254" t="s">
        <v>310</v>
      </c>
      <c r="B91" s="21" t="s">
        <v>515</v>
      </c>
      <c r="C91" s="21" t="s">
        <v>400</v>
      </c>
      <c r="D91" s="21" t="s">
        <v>401</v>
      </c>
      <c r="E91" s="100" t="s">
        <v>418</v>
      </c>
      <c r="F91" s="21" t="s">
        <v>403</v>
      </c>
      <c r="G91" s="100" t="s">
        <v>383</v>
      </c>
      <c r="H91" s="21" t="s">
        <v>379</v>
      </c>
      <c r="I91" s="21" t="s">
        <v>374</v>
      </c>
      <c r="J91" s="100" t="s">
        <v>418</v>
      </c>
    </row>
    <row r="92" ht="18.75" customHeight="1" spans="1:10">
      <c r="A92" s="254" t="s">
        <v>328</v>
      </c>
      <c r="B92" s="21" t="s">
        <v>518</v>
      </c>
      <c r="C92" s="21" t="s">
        <v>368</v>
      </c>
      <c r="D92" s="21" t="s">
        <v>369</v>
      </c>
      <c r="E92" s="100" t="s">
        <v>519</v>
      </c>
      <c r="F92" s="21" t="s">
        <v>371</v>
      </c>
      <c r="G92" s="100" t="s">
        <v>520</v>
      </c>
      <c r="H92" s="21" t="s">
        <v>373</v>
      </c>
      <c r="I92" s="21" t="s">
        <v>374</v>
      </c>
      <c r="J92" s="100" t="s">
        <v>521</v>
      </c>
    </row>
    <row r="93" ht="18.75" customHeight="1" spans="1:10">
      <c r="A93" s="254" t="s">
        <v>328</v>
      </c>
      <c r="B93" s="21" t="s">
        <v>518</v>
      </c>
      <c r="C93" s="21" t="s">
        <v>368</v>
      </c>
      <c r="D93" s="21" t="s">
        <v>376</v>
      </c>
      <c r="E93" s="100" t="s">
        <v>522</v>
      </c>
      <c r="F93" s="21" t="s">
        <v>371</v>
      </c>
      <c r="G93" s="100" t="s">
        <v>378</v>
      </c>
      <c r="H93" s="21" t="s">
        <v>379</v>
      </c>
      <c r="I93" s="21" t="s">
        <v>374</v>
      </c>
      <c r="J93" s="100" t="s">
        <v>380</v>
      </c>
    </row>
    <row r="94" ht="18.75" customHeight="1" spans="1:10">
      <c r="A94" s="254" t="s">
        <v>328</v>
      </c>
      <c r="B94" s="21" t="s">
        <v>518</v>
      </c>
      <c r="C94" s="21" t="s">
        <v>368</v>
      </c>
      <c r="D94" s="21" t="s">
        <v>376</v>
      </c>
      <c r="E94" s="100" t="s">
        <v>497</v>
      </c>
      <c r="F94" s="21" t="s">
        <v>371</v>
      </c>
      <c r="G94" s="100" t="s">
        <v>378</v>
      </c>
      <c r="H94" s="21" t="s">
        <v>379</v>
      </c>
      <c r="I94" s="21" t="s">
        <v>374</v>
      </c>
      <c r="J94" s="100" t="s">
        <v>498</v>
      </c>
    </row>
    <row r="95" ht="18.75" customHeight="1" spans="1:10">
      <c r="A95" s="254" t="s">
        <v>328</v>
      </c>
      <c r="B95" s="21" t="s">
        <v>518</v>
      </c>
      <c r="C95" s="21" t="s">
        <v>368</v>
      </c>
      <c r="D95" s="21" t="s">
        <v>381</v>
      </c>
      <c r="E95" s="100" t="s">
        <v>422</v>
      </c>
      <c r="F95" s="21" t="s">
        <v>371</v>
      </c>
      <c r="G95" s="100" t="s">
        <v>383</v>
      </c>
      <c r="H95" s="21" t="s">
        <v>379</v>
      </c>
      <c r="I95" s="21" t="s">
        <v>374</v>
      </c>
      <c r="J95" s="100" t="s">
        <v>423</v>
      </c>
    </row>
    <row r="96" ht="18.75" customHeight="1" spans="1:10">
      <c r="A96" s="254" t="s">
        <v>328</v>
      </c>
      <c r="B96" s="21" t="s">
        <v>518</v>
      </c>
      <c r="C96" s="21" t="s">
        <v>385</v>
      </c>
      <c r="D96" s="21" t="s">
        <v>391</v>
      </c>
      <c r="E96" s="100" t="s">
        <v>523</v>
      </c>
      <c r="F96" s="21" t="s">
        <v>371</v>
      </c>
      <c r="G96" s="100" t="s">
        <v>524</v>
      </c>
      <c r="H96" s="21" t="s">
        <v>379</v>
      </c>
      <c r="I96" s="21" t="s">
        <v>389</v>
      </c>
      <c r="J96" s="100" t="s">
        <v>525</v>
      </c>
    </row>
    <row r="97" ht="18.75" customHeight="1" spans="1:10">
      <c r="A97" s="254" t="s">
        <v>328</v>
      </c>
      <c r="B97" s="21" t="s">
        <v>518</v>
      </c>
      <c r="C97" s="21" t="s">
        <v>400</v>
      </c>
      <c r="D97" s="21" t="s">
        <v>401</v>
      </c>
      <c r="E97" s="100" t="s">
        <v>401</v>
      </c>
      <c r="F97" s="21" t="s">
        <v>403</v>
      </c>
      <c r="G97" s="100" t="s">
        <v>383</v>
      </c>
      <c r="H97" s="21" t="s">
        <v>379</v>
      </c>
      <c r="I97" s="21" t="s">
        <v>374</v>
      </c>
      <c r="J97" s="100" t="s">
        <v>526</v>
      </c>
    </row>
    <row r="98" ht="18.75" customHeight="1" spans="1:10">
      <c r="A98" s="254" t="s">
        <v>286</v>
      </c>
      <c r="B98" s="21" t="s">
        <v>527</v>
      </c>
      <c r="C98" s="21" t="s">
        <v>368</v>
      </c>
      <c r="D98" s="21" t="s">
        <v>369</v>
      </c>
      <c r="E98" s="100" t="s">
        <v>370</v>
      </c>
      <c r="F98" s="21" t="s">
        <v>371</v>
      </c>
      <c r="G98" s="100" t="s">
        <v>528</v>
      </c>
      <c r="H98" s="21" t="s">
        <v>373</v>
      </c>
      <c r="I98" s="21" t="s">
        <v>374</v>
      </c>
      <c r="J98" s="100" t="s">
        <v>529</v>
      </c>
    </row>
    <row r="99" ht="18.75" customHeight="1" spans="1:10">
      <c r="A99" s="254" t="s">
        <v>286</v>
      </c>
      <c r="B99" s="21" t="s">
        <v>527</v>
      </c>
      <c r="C99" s="21" t="s">
        <v>368</v>
      </c>
      <c r="D99" s="21" t="s">
        <v>369</v>
      </c>
      <c r="E99" s="100" t="s">
        <v>494</v>
      </c>
      <c r="F99" s="21" t="s">
        <v>403</v>
      </c>
      <c r="G99" s="100" t="s">
        <v>178</v>
      </c>
      <c r="H99" s="21" t="s">
        <v>495</v>
      </c>
      <c r="I99" s="21" t="s">
        <v>374</v>
      </c>
      <c r="J99" s="100" t="s">
        <v>496</v>
      </c>
    </row>
    <row r="100" ht="18.75" customHeight="1" spans="1:10">
      <c r="A100" s="254" t="s">
        <v>286</v>
      </c>
      <c r="B100" s="21" t="s">
        <v>527</v>
      </c>
      <c r="C100" s="21" t="s">
        <v>368</v>
      </c>
      <c r="D100" s="21" t="s">
        <v>376</v>
      </c>
      <c r="E100" s="100" t="s">
        <v>377</v>
      </c>
      <c r="F100" s="21" t="s">
        <v>371</v>
      </c>
      <c r="G100" s="100" t="s">
        <v>378</v>
      </c>
      <c r="H100" s="21" t="s">
        <v>379</v>
      </c>
      <c r="I100" s="21" t="s">
        <v>374</v>
      </c>
      <c r="J100" s="100" t="s">
        <v>380</v>
      </c>
    </row>
    <row r="101" ht="18.75" customHeight="1" spans="1:10">
      <c r="A101" s="254" t="s">
        <v>286</v>
      </c>
      <c r="B101" s="21" t="s">
        <v>527</v>
      </c>
      <c r="C101" s="21" t="s">
        <v>368</v>
      </c>
      <c r="D101" s="21" t="s">
        <v>376</v>
      </c>
      <c r="E101" s="100" t="s">
        <v>412</v>
      </c>
      <c r="F101" s="21" t="s">
        <v>403</v>
      </c>
      <c r="G101" s="100" t="s">
        <v>378</v>
      </c>
      <c r="H101" s="21" t="s">
        <v>379</v>
      </c>
      <c r="I101" s="21" t="s">
        <v>374</v>
      </c>
      <c r="J101" s="100" t="s">
        <v>530</v>
      </c>
    </row>
    <row r="102" ht="18.75" customHeight="1" spans="1:10">
      <c r="A102" s="254" t="s">
        <v>286</v>
      </c>
      <c r="B102" s="21" t="s">
        <v>527</v>
      </c>
      <c r="C102" s="21" t="s">
        <v>368</v>
      </c>
      <c r="D102" s="21" t="s">
        <v>381</v>
      </c>
      <c r="E102" s="100" t="s">
        <v>382</v>
      </c>
      <c r="F102" s="21" t="s">
        <v>371</v>
      </c>
      <c r="G102" s="100" t="s">
        <v>383</v>
      </c>
      <c r="H102" s="21" t="s">
        <v>379</v>
      </c>
      <c r="I102" s="21" t="s">
        <v>374</v>
      </c>
      <c r="J102" s="100" t="s">
        <v>531</v>
      </c>
    </row>
    <row r="103" ht="18.75" customHeight="1" spans="1:10">
      <c r="A103" s="254" t="s">
        <v>286</v>
      </c>
      <c r="B103" s="21" t="s">
        <v>527</v>
      </c>
      <c r="C103" s="21" t="s">
        <v>385</v>
      </c>
      <c r="D103" s="21" t="s">
        <v>386</v>
      </c>
      <c r="E103" s="100" t="s">
        <v>532</v>
      </c>
      <c r="F103" s="21" t="s">
        <v>371</v>
      </c>
      <c r="G103" s="100" t="s">
        <v>388</v>
      </c>
      <c r="H103" s="21"/>
      <c r="I103" s="21" t="s">
        <v>389</v>
      </c>
      <c r="J103" s="100" t="s">
        <v>533</v>
      </c>
    </row>
    <row r="104" ht="18.75" customHeight="1" spans="1:10">
      <c r="A104" s="254" t="s">
        <v>286</v>
      </c>
      <c r="B104" s="21" t="s">
        <v>527</v>
      </c>
      <c r="C104" s="21" t="s">
        <v>385</v>
      </c>
      <c r="D104" s="21" t="s">
        <v>391</v>
      </c>
      <c r="E104" s="100" t="s">
        <v>414</v>
      </c>
      <c r="F104" s="21" t="s">
        <v>403</v>
      </c>
      <c r="G104" s="100" t="s">
        <v>505</v>
      </c>
      <c r="H104" s="21" t="s">
        <v>379</v>
      </c>
      <c r="I104" s="21" t="s">
        <v>374</v>
      </c>
      <c r="J104" s="100" t="s">
        <v>415</v>
      </c>
    </row>
    <row r="105" ht="18.75" customHeight="1" spans="1:10">
      <c r="A105" s="254" t="s">
        <v>286</v>
      </c>
      <c r="B105" s="21" t="s">
        <v>527</v>
      </c>
      <c r="C105" s="21" t="s">
        <v>385</v>
      </c>
      <c r="D105" s="21" t="s">
        <v>391</v>
      </c>
      <c r="E105" s="100" t="s">
        <v>534</v>
      </c>
      <c r="F105" s="21" t="s">
        <v>371</v>
      </c>
      <c r="G105" s="100" t="s">
        <v>393</v>
      </c>
      <c r="H105" s="21"/>
      <c r="I105" s="21" t="s">
        <v>389</v>
      </c>
      <c r="J105" s="100" t="s">
        <v>417</v>
      </c>
    </row>
    <row r="106" ht="18.75" customHeight="1" spans="1:10">
      <c r="A106" s="254" t="s">
        <v>286</v>
      </c>
      <c r="B106" s="21" t="s">
        <v>527</v>
      </c>
      <c r="C106" s="21" t="s">
        <v>400</v>
      </c>
      <c r="D106" s="21" t="s">
        <v>401</v>
      </c>
      <c r="E106" s="100" t="s">
        <v>418</v>
      </c>
      <c r="F106" s="21" t="s">
        <v>403</v>
      </c>
      <c r="G106" s="100" t="s">
        <v>481</v>
      </c>
      <c r="H106" s="21" t="s">
        <v>379</v>
      </c>
      <c r="I106" s="21" t="s">
        <v>374</v>
      </c>
      <c r="J106" s="100" t="s">
        <v>419</v>
      </c>
    </row>
    <row r="107" ht="18.75" customHeight="1" spans="1:10">
      <c r="A107" s="254" t="s">
        <v>286</v>
      </c>
      <c r="B107" s="21" t="s">
        <v>527</v>
      </c>
      <c r="C107" s="21" t="s">
        <v>400</v>
      </c>
      <c r="D107" s="21" t="s">
        <v>401</v>
      </c>
      <c r="E107" s="100" t="s">
        <v>407</v>
      </c>
      <c r="F107" s="21" t="s">
        <v>403</v>
      </c>
      <c r="G107" s="100" t="s">
        <v>481</v>
      </c>
      <c r="H107" s="21" t="s">
        <v>379</v>
      </c>
      <c r="I107" s="21" t="s">
        <v>374</v>
      </c>
      <c r="J107" s="100" t="s">
        <v>408</v>
      </c>
    </row>
    <row r="108" ht="18.75" customHeight="1" spans="1:10">
      <c r="A108" s="254" t="s">
        <v>342</v>
      </c>
      <c r="B108" s="21" t="s">
        <v>535</v>
      </c>
      <c r="C108" s="21" t="s">
        <v>368</v>
      </c>
      <c r="D108" s="21" t="s">
        <v>369</v>
      </c>
      <c r="E108" s="100" t="s">
        <v>370</v>
      </c>
      <c r="F108" s="21" t="s">
        <v>371</v>
      </c>
      <c r="G108" s="100" t="s">
        <v>410</v>
      </c>
      <c r="H108" s="21" t="s">
        <v>373</v>
      </c>
      <c r="I108" s="21" t="s">
        <v>374</v>
      </c>
      <c r="J108" s="100" t="s">
        <v>411</v>
      </c>
    </row>
    <row r="109" ht="18.75" customHeight="1" spans="1:10">
      <c r="A109" s="254" t="s">
        <v>342</v>
      </c>
      <c r="B109" s="21" t="s">
        <v>535</v>
      </c>
      <c r="C109" s="21" t="s">
        <v>368</v>
      </c>
      <c r="D109" s="21" t="s">
        <v>376</v>
      </c>
      <c r="E109" s="100" t="s">
        <v>412</v>
      </c>
      <c r="F109" s="21" t="s">
        <v>403</v>
      </c>
      <c r="G109" s="100" t="s">
        <v>378</v>
      </c>
      <c r="H109" s="21" t="s">
        <v>379</v>
      </c>
      <c r="I109" s="21" t="s">
        <v>374</v>
      </c>
      <c r="J109" s="100" t="s">
        <v>413</v>
      </c>
    </row>
    <row r="110" ht="18.75" customHeight="1" spans="1:10">
      <c r="A110" s="254" t="s">
        <v>342</v>
      </c>
      <c r="B110" s="21" t="s">
        <v>535</v>
      </c>
      <c r="C110" s="21" t="s">
        <v>368</v>
      </c>
      <c r="D110" s="21" t="s">
        <v>381</v>
      </c>
      <c r="E110" s="100" t="s">
        <v>422</v>
      </c>
      <c r="F110" s="21" t="s">
        <v>371</v>
      </c>
      <c r="G110" s="100" t="s">
        <v>378</v>
      </c>
      <c r="H110" s="21" t="s">
        <v>379</v>
      </c>
      <c r="I110" s="21" t="s">
        <v>374</v>
      </c>
      <c r="J110" s="100" t="s">
        <v>423</v>
      </c>
    </row>
    <row r="111" ht="18.75" customHeight="1" spans="1:10">
      <c r="A111" s="254" t="s">
        <v>342</v>
      </c>
      <c r="B111" s="21" t="s">
        <v>535</v>
      </c>
      <c r="C111" s="21" t="s">
        <v>385</v>
      </c>
      <c r="D111" s="21" t="s">
        <v>391</v>
      </c>
      <c r="E111" s="100" t="s">
        <v>414</v>
      </c>
      <c r="F111" s="21" t="s">
        <v>403</v>
      </c>
      <c r="G111" s="100" t="s">
        <v>378</v>
      </c>
      <c r="H111" s="21" t="s">
        <v>379</v>
      </c>
      <c r="I111" s="21" t="s">
        <v>374</v>
      </c>
      <c r="J111" s="100" t="s">
        <v>415</v>
      </c>
    </row>
    <row r="112" ht="18.75" customHeight="1" spans="1:10">
      <c r="A112" s="254" t="s">
        <v>342</v>
      </c>
      <c r="B112" s="21" t="s">
        <v>535</v>
      </c>
      <c r="C112" s="21" t="s">
        <v>400</v>
      </c>
      <c r="D112" s="21" t="s">
        <v>401</v>
      </c>
      <c r="E112" s="100" t="s">
        <v>418</v>
      </c>
      <c r="F112" s="21" t="s">
        <v>403</v>
      </c>
      <c r="G112" s="100" t="s">
        <v>378</v>
      </c>
      <c r="H112" s="21" t="s">
        <v>379</v>
      </c>
      <c r="I112" s="21" t="s">
        <v>374</v>
      </c>
      <c r="J112" s="100" t="s">
        <v>419</v>
      </c>
    </row>
  </sheetData>
  <mergeCells count="32">
    <mergeCell ref="A2:J2"/>
    <mergeCell ref="A3:H3"/>
    <mergeCell ref="A7:A16"/>
    <mergeCell ref="A17:A21"/>
    <mergeCell ref="A22:A27"/>
    <mergeCell ref="A28:A34"/>
    <mergeCell ref="A35:A51"/>
    <mergeCell ref="A52:A55"/>
    <mergeCell ref="A56:A61"/>
    <mergeCell ref="A62:A66"/>
    <mergeCell ref="A67:A70"/>
    <mergeCell ref="A71:A75"/>
    <mergeCell ref="A76:A85"/>
    <mergeCell ref="A86:A91"/>
    <mergeCell ref="A92:A97"/>
    <mergeCell ref="A98:A107"/>
    <mergeCell ref="A108:A112"/>
    <mergeCell ref="B7:B16"/>
    <mergeCell ref="B17:B21"/>
    <mergeCell ref="B22:B27"/>
    <mergeCell ref="B28:B34"/>
    <mergeCell ref="B35:B51"/>
    <mergeCell ref="B52:B55"/>
    <mergeCell ref="B56:B61"/>
    <mergeCell ref="B62:B66"/>
    <mergeCell ref="B67:B70"/>
    <mergeCell ref="B71:B75"/>
    <mergeCell ref="B76:B85"/>
    <mergeCell ref="B86:B91"/>
    <mergeCell ref="B92:B97"/>
    <mergeCell ref="B98:B107"/>
    <mergeCell ref="B108:B112"/>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中央和省、市转移支付补助项目支出预算表11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杨永琴</cp:lastModifiedBy>
  <dcterms:created xsi:type="dcterms:W3CDTF">2025-03-10T07:57:00Z</dcterms:created>
  <dcterms:modified xsi:type="dcterms:W3CDTF">2025-03-11T02:59:55Z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2C3A22F7E90B4B13B08BA62D3296E4D0_13</vt:lpwstr>
  </property>
  <property fmtid="{D5CDD505-2E9C-101B-9397-08002B2CF9AE}" pid="3" name="KSOProductBuildVer">
    <vt:lpwstr>2052-12.1.0.20305</vt:lpwstr>
  </property>
</Properties>
</file>