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<sst xmlns="http://schemas.openxmlformats.org/spreadsheetml/2006/main" count="1659" uniqueCount="554">
  <si>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</si>
  <si>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</si>
  <si>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</si>
  <si>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</si>
  <si>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</si>
  <si>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</si>
  <si>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</si>
  <si>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</si>
  <si>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</si>
  <si>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</si>
  <si>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</si>
  <si>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</si>
  <si>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</si>
  <si>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</si>
  <si>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</si>
  <si>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</si>
  <si>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</si>
  <si>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</si>
  <si>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</si>
  <si>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</si>
  <si>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</si>
  <si>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</si>
  <si>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</si>
  <si>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</si>
  <si>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</si>
  <si>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</si>
  <si>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</si>
  <si>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</si>
  <si>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</si>
  <si>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</si>
  <si>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</si>
  <si>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</si>
  <si>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</si>
  <si>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</si>
  <si>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</si>
  <si>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</si>
  <si>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</si>
  <si>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</si>
  <si>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</si>
  <si>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</si>
  <si>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</si>
  <si>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</si>
  <si>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</si>
  <si>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</si>
  <si>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</si>
  <si>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</si>
  <si>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</si>
  <si>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</si>
  <si>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</si>
  <si>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</si>
  <si>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</si>
  <si>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</si>
  <si>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</si>
  <si>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</si>
  <si>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</si>
  <si>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</si>
  <si>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</si>
  <si>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</si>
  <si>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</si>
  <si>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</si>
  <si>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</si>
  <si>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</si>
  <si>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</si>
  <si>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</si>
  <si>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</si>
  <si>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</si>
  <si>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</si>
  <si>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</si>
  <si>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</si>
  <si>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</si>
  <si>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414</t>
  </si>
  <si>
    <t>双江拉祜族佤族布朗族傣族自治县公安局交通管理大队</t>
  </si>
  <si>
    <t>414001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</si>
  <si>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</si>
  <si>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</si>
  <si>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</si>
  <si>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</si>
  <si>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</si>
  <si>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</si>
  <si>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</si>
  <si>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</si>
  <si>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</si>
  <si>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</si>
  <si>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</si>
  <si>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</si>
  <si>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204</t>
  </si>
  <si>
    <t>公共安全支出</t>
  </si>
  <si>
    <t>20402</t>
  </si>
  <si>
    <t>公安</t>
  </si>
  <si>
    <t>2040201</t>
  </si>
  <si>
    <t>行政运行</t>
  </si>
  <si>
    <t>2040202</t>
  </si>
  <si>
    <t>一般行政管理事务</t>
  </si>
  <si>
    <t>2040220</t>
  </si>
  <si>
    <t>执法办案</t>
  </si>
  <si>
    <t>2040299</t>
  </si>
  <si>
    <t>其他公安支出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</si>
  <si>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</si>
  <si>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</si>
  <si>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</si>
  <si>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</si>
  <si>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</si>
  <si>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</si>
  <si>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</si>
  <si>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</si>
  <si>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</si>
  <si>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</si>
  <si>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</si>
  <si>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</si>
  <si>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</si>
  <si>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</si>
  <si>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</si>
  <si>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</si>
  <si>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</si>
  <si>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</si>
  <si>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</si>
  <si>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</si>
  <si>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</si>
  <si>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</si>
  <si>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</si>
  <si>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</si>
  <si>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</si>
  <si>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</si>
  <si>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</si>
  <si>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</si>
  <si>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</si>
  <si>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</si>
  <si>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</si>
  <si>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</si>
  <si>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</si>
  <si>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</si>
  <si>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</si>
  <si>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</si>
  <si>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</si>
  <si>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</si>
  <si>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</si>
  <si>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</si>
  <si>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</si>
  <si>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</si>
  <si>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</si>
  <si>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</si>
  <si>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</si>
  <si>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</si>
  <si>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</si>
  <si>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</si>
  <si>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</si>
  <si>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</si>
  <si>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</si>
  <si>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</si>
  <si>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</si>
  <si>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</si>
  <si>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</si>
  <si>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</si>
  <si>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</si>
  <si>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</si>
  <si>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</si>
  <si>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</si>
  <si>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</si>
  <si>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</si>
  <si>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</si>
  <si>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</si>
  <si>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</si>
  <si>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</si>
  <si>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</si>
  <si>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</si>
  <si>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</si>
  <si>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</si>
  <si>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</si>
  <si>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</si>
  <si>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</si>
  <si>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</si>
  <si>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</si>
  <si>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</si>
  <si>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</si>
  <si>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</si>
  <si>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</si>
  <si>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</si>
  <si>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</si>
  <si>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</si>
  <si>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</si>
  <si>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</si>
  <si>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</si>
  <si>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</si>
  <si>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</si>
  <si>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</si>
  <si>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</si>
  <si>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</si>
  <si>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</si>
  <si>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</si>
  <si>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</si>
  <si>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</si>
  <si>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</si>
  <si>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</si>
  <si>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</si>
  <si>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</si>
  <si>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</si>
  <si>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</si>
  <si>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</si>
  <si>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</si>
  <si>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</si>
  <si>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530925210000000003467</t>
  </si>
  <si>
    <t>行政人员工资支出</t>
  </si>
  <si>
    <t>30101</t>
  </si>
  <si>
    <t>基本工资</t>
  </si>
  <si>
    <t>30102</t>
  </si>
  <si>
    <t>津贴补贴</t>
  </si>
  <si>
    <t>530925231100001429572</t>
  </si>
  <si>
    <t>绩效考核奖励（2017年提高标准部分）</t>
  </si>
  <si>
    <t>30103</t>
  </si>
  <si>
    <t>奖金</t>
  </si>
  <si>
    <t>530925210000000003468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</si>
  <si>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</si>
  <si>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</si>
  <si>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</si>
  <si>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</si>
  <si>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</si>
  <si>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</si>
  <si>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</si>
  <si>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2101102</t>
  </si>
  <si>
    <t>事业单位医疗</t>
  </si>
  <si>
    <t>30110</t>
  </si>
  <si>
    <t>职工基本医疗保险缴费</t>
  </si>
  <si>
    <t>30111</t>
  </si>
  <si>
    <t>公务员医疗补助缴费</t>
  </si>
  <si>
    <t>2089999</t>
  </si>
  <si>
    <t>其他社会保障和就业支出</t>
  </si>
  <si>
    <t>30112</t>
  </si>
  <si>
    <t>其他社会保障缴费</t>
  </si>
  <si>
    <t>530925210000000003469</t>
  </si>
  <si>
    <t>30113</t>
  </si>
  <si>
    <t>530925231100001429574</t>
  </si>
  <si>
    <t>编制外长聘人员支出</t>
  </si>
  <si>
    <t>30199</t>
  </si>
  <si>
    <t>其他工资福利支出</t>
  </si>
  <si>
    <t>530925210000000003476</t>
  </si>
  <si>
    <t>一般公用经费</t>
  </si>
  <si>
    <t>30226</t>
  </si>
  <si>
    <t>劳务费</t>
  </si>
  <si>
    <t>30205</t>
  </si>
  <si>
    <t>水费</t>
  </si>
  <si>
    <t>30206</t>
  </si>
  <si>
    <t>电费</t>
  </si>
  <si>
    <t>30201</t>
  </si>
  <si>
    <t>办公费</t>
  </si>
  <si>
    <t>530925210000000003471</t>
  </si>
  <si>
    <t>30217</t>
  </si>
  <si>
    <t>30299</t>
  </si>
  <si>
    <t>其他商品和服务支出</t>
  </si>
  <si>
    <t>530925210000000003475</t>
  </si>
  <si>
    <t>退休人员公用经费</t>
  </si>
  <si>
    <t>530925210000000003473</t>
  </si>
  <si>
    <t>工会经费</t>
  </si>
  <si>
    <t>30228</t>
  </si>
  <si>
    <t>530925210000000003472</t>
  </si>
  <si>
    <t>行政人员公务交通补贴</t>
  </si>
  <si>
    <t>30239</t>
  </si>
  <si>
    <t>其他交通费用</t>
  </si>
  <si>
    <t>530925241100002308974</t>
  </si>
  <si>
    <t>其他退休费</t>
  </si>
  <si>
    <t>30302</t>
  </si>
  <si>
    <t>退休费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</si>
  <si>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</si>
  <si>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</si>
  <si>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</si>
  <si>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</si>
  <si>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</si>
  <si>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</si>
  <si>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</si>
  <si>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“五小工程”隐患路口整治专项经费</t>
  </si>
  <si>
    <t>事业发展类</t>
  </si>
  <si>
    <t>530925231100001168152</t>
  </si>
  <si>
    <t>30218</t>
  </si>
  <si>
    <t>专用材料费</t>
  </si>
  <si>
    <t>差旅费</t>
  </si>
  <si>
    <t>530925241100003081493</t>
  </si>
  <si>
    <t>30211</t>
  </si>
  <si>
    <t>车管成本专项经费</t>
  </si>
  <si>
    <t>530925231100001156929</t>
  </si>
  <si>
    <t>31002</t>
  </si>
  <si>
    <t>办公设备购置</t>
  </si>
  <si>
    <t>31003</t>
  </si>
  <si>
    <t>专用设备购置</t>
  </si>
  <si>
    <t>道路交通安全警示教育室专项经费</t>
  </si>
  <si>
    <t>530925231100001168185</t>
  </si>
  <si>
    <t>30202</t>
  </si>
  <si>
    <t>印刷费</t>
  </si>
  <si>
    <t>道路交通事故鉴定费、停车费及清障施救专项经费</t>
  </si>
  <si>
    <t>530925231100001169330</t>
  </si>
  <si>
    <t>30227</t>
  </si>
  <si>
    <t>委托业务费</t>
  </si>
  <si>
    <t>公务用车运行维护费</t>
  </si>
  <si>
    <t>30231</t>
  </si>
  <si>
    <t>摩托车驾驶人驾驶技能考场服务经费</t>
  </si>
  <si>
    <t>专项业务类</t>
  </si>
  <si>
    <t>530925221100000472284</t>
  </si>
  <si>
    <t>30214</t>
  </si>
  <si>
    <t>租赁费</t>
  </si>
  <si>
    <t>双江县辖区道路交通标志标线专项经费</t>
  </si>
  <si>
    <t>530925231100001170270</t>
  </si>
  <si>
    <t>通用设备购置</t>
  </si>
  <si>
    <t>推丘办案业务专项经费</t>
  </si>
  <si>
    <t>530925231100001161618</t>
  </si>
  <si>
    <t>530925241100003081307</t>
  </si>
  <si>
    <t>协管员服装专项经费</t>
  </si>
  <si>
    <t>530925231100001170415</t>
  </si>
  <si>
    <t>30224</t>
  </si>
  <si>
    <t>被装购置费</t>
  </si>
  <si>
    <t>智慧交通网络及设备保障专项经费</t>
  </si>
  <si>
    <t>530925251100003731157</t>
  </si>
  <si>
    <t>30213</t>
  </si>
  <si>
    <t>维修（护）费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</si>
  <si>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</si>
  <si>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</si>
  <si>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</si>
  <si>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</si>
  <si>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</si>
  <si>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</si>
  <si>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</si>
  <si>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</si>
  <si>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</si>
  <si>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</si>
  <si>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</si>
  <si>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严格按照《机动车驾驶人考试内容及方法》等工作规范，切实做好双江县摩托车驾驶人驾驶技能考试计算机评判工作，深化公安交管“放管服”改革，优化营商环境。</t>
  </si>
  <si>
    <t>产出指标</t>
  </si>
  <si>
    <t>数量指标</t>
  </si>
  <si>
    <t>参考人次</t>
  </si>
  <si>
    <t>&gt;=</t>
  </si>
  <si>
    <t>1300</t>
  </si>
  <si>
    <t>人次</t>
  </si>
  <si>
    <t>定量指标</t>
  </si>
  <si>
    <t>预计考试人次1300人次。</t>
  </si>
  <si>
    <t>质量指标</t>
  </si>
  <si>
    <t>考场参数合格率</t>
  </si>
  <si>
    <t>95</t>
  </si>
  <si>
    <t>%</t>
  </si>
  <si>
    <t>定性指标</t>
  </si>
  <si>
    <t>考场参数合格率达到95%以上。</t>
  </si>
  <si>
    <t>时效指标</t>
  </si>
  <si>
    <t>资金及时支付率</t>
  </si>
  <si>
    <t>=</t>
  </si>
  <si>
    <t>100</t>
  </si>
  <si>
    <t>摩托车考场服务租赁费支付率达到100%.</t>
  </si>
  <si>
    <t>成本指标</t>
  </si>
  <si>
    <t>经济成本指标</t>
  </si>
  <si>
    <t>10</t>
  </si>
  <si>
    <t>元人次</t>
  </si>
  <si>
    <t>参加考试人员科目二5元/次，科目三5元/次，每人次10元</t>
  </si>
  <si>
    <t>效益指标</t>
  </si>
  <si>
    <t>社会效益</t>
  </si>
  <si>
    <t>摩托车驾驶证全国“一证通考”顺利开展</t>
  </si>
  <si>
    <t>达到预期效果</t>
  </si>
  <si>
    <t>可持续影响</t>
  </si>
  <si>
    <t>保障便民利民年限</t>
  </si>
  <si>
    <t>一</t>
  </si>
  <si>
    <t>年</t>
  </si>
  <si>
    <t>达到预期效果。</t>
  </si>
  <si>
    <t>满意度指标</t>
  </si>
  <si>
    <t>服务对象满意度</t>
  </si>
  <si>
    <t>参考人员满意度</t>
  </si>
  <si>
    <t>92</t>
  </si>
  <si>
    <t>参与考试人员对考场服务满意度≧92%</t>
  </si>
  <si>
    <t>警务辅助人员在协助公安机关开展交通管理工作中发挥着重要作用，通过保障现有交通协管员服装经费，可以保障交通协管员在基层交通管理部门更好地履职尽责，维护全县交通秩序稳定。</t>
  </si>
  <si>
    <t>着装人数</t>
  </si>
  <si>
    <t>67</t>
  </si>
  <si>
    <t>人</t>
  </si>
  <si>
    <t>所有在职辅警配装</t>
  </si>
  <si>
    <t>警务辅助人员在协助公安机关开展交通管理工作中发挥着重要作用，通过保障现有交通协管员服装经费，可以保障交通协管员在基层交通管理部门更好的履职尽责，维护全县交通秩序稳定。</t>
  </si>
  <si>
    <t>服装质量合格率</t>
  </si>
  <si>
    <t>98</t>
  </si>
  <si>
    <t>服装质量要求符合公安部协警服装规范要求</t>
  </si>
  <si>
    <t>资金支付及时率</t>
  </si>
  <si>
    <t>辅警服装款支付及时。</t>
  </si>
  <si>
    <t>67000</t>
  </si>
  <si>
    <t>元</t>
  </si>
  <si>
    <t>按标准测算配发服装</t>
  </si>
  <si>
    <t>规范辅警着装，树立良好形象。</t>
  </si>
  <si>
    <t>效果明显</t>
  </si>
  <si>
    <t>保障辅警全年着装需求</t>
  </si>
  <si>
    <t>保障辅警1年执法执勤着装需要。</t>
  </si>
  <si>
    <t>服装合体满意度</t>
  </si>
  <si>
    <t>服装合体满意度&gt;=92%</t>
  </si>
  <si>
    <t>1.平安城市智能交通系统和违停抓拍系统建设完工后，由交管大队负责对设备及系统运行进行维护；2.随着社会经济发展，我县驾驶员及机动车保有量不断增加，各类交通事故易发多发，需新增超速监控设备，并加强移动警务系统建设及应用，以科技为支撑，强化交通管理基础能力，优化资源配置，实现道路平安畅通，有效减少交通拥堵及事故。</t>
  </si>
  <si>
    <t>保障68条网络正常运行</t>
  </si>
  <si>
    <t>68</t>
  </si>
  <si>
    <t>条</t>
  </si>
  <si>
    <t>得到保障</t>
  </si>
  <si>
    <t>1.平安城市智能交通系统和违停抓拍系统建设完工后，由交警大队负责对设备及系统运行进行维护；2.随着社会经济发展，我县驾驶员及机动车保有量不断增加，各类交通事故易发多发，需新增超速监控设备，并加强移动警务系统建设及应用，以科技为支撑，强化交通管理基础能力，优化资源配置，实现道路平安畅通，有效减少交通拥堵及事故。</t>
  </si>
  <si>
    <t>保障18条移动警务终端服务</t>
  </si>
  <si>
    <t>18</t>
  </si>
  <si>
    <t>移动警务终端服务得到有效保障。</t>
  </si>
  <si>
    <t>设备及网络通讯信号达标率</t>
  </si>
  <si>
    <t>≧92%</t>
  </si>
  <si>
    <t>122指挥中心、监控设备、执法终端正常运行率</t>
  </si>
  <si>
    <t>设备正常运行。</t>
  </si>
  <si>
    <t>资金拨付及时率。</t>
  </si>
  <si>
    <t>资金拨付及时。</t>
  </si>
  <si>
    <t>340000</t>
  </si>
  <si>
    <t>网络及设备运行维护成本得到保障。</t>
  </si>
  <si>
    <t>道路交通环境改善</t>
  </si>
  <si>
    <t>道路交通环境改善效果明显。</t>
  </si>
  <si>
    <t>交通事故减少</t>
  </si>
  <si>
    <t>规范交通秩序年限。</t>
  </si>
  <si>
    <t>交通参与者满意</t>
  </si>
  <si>
    <t>达到效果</t>
  </si>
  <si>
    <t>通过保障交管大队处理的道路交通事故所需的死亡、伤情鉴定，事故车辆技术鉴定，涉事人员血液酒精含量鉴定费，扣留事故车辆租用停车场费用及清障拖车费用，进一步规范道路交通事故处理程序，维护道路交通事故当事人的合法权益。</t>
  </si>
  <si>
    <t>接处道路交通事故</t>
  </si>
  <si>
    <t>2000</t>
  </si>
  <si>
    <t>起</t>
  </si>
  <si>
    <t>全年接处道路交通事故数&gt;=2000起</t>
  </si>
  <si>
    <t>通过保障交警大队处理的道路交通事故所需的死亡、伤情鉴定，事故车辆技术鉴定，涉事人员血液酒精含量鉴定费，扣留事故车辆租用停车场费用及清障拖车费用，进一步规范道路交通事故处理程序，维护道路交通事故当事人的合法权益。</t>
  </si>
  <si>
    <t>事故鉴定合格率</t>
  </si>
  <si>
    <t>事故鉴定合格率100%。</t>
  </si>
  <si>
    <t>90</t>
  </si>
  <si>
    <t>资金支付及时率90%。</t>
  </si>
  <si>
    <t>200000</t>
  </si>
  <si>
    <t>开展道路交通事故鉴定费、停车费及清障施救成本200000元。</t>
  </si>
  <si>
    <t>人民生命财产安全得到保障</t>
  </si>
  <si>
    <t>效果明显。</t>
  </si>
  <si>
    <t>辖区道路交通秩序安全、畅通。</t>
  </si>
  <si>
    <t>道路安全、畅通。</t>
  </si>
  <si>
    <t>达标</t>
  </si>
  <si>
    <t>交通参与者满意度</t>
  </si>
  <si>
    <t>交通参与者满意度&gt;=90%</t>
  </si>
  <si>
    <t>1.利用乡镇（街道办事处），交通安全管理、交通运输管理部门，客运企业（客运站）、物流场站、检测站、驾校、中小学校等宣传阵地开展警示教育宣传，持续普及“路口礼让斑马线”、防范“二次事故”、安全文明行车等知识常识，营造良好安全氛围；2.加大警示曝光力度，每月公布并上报一批突出违法车辆、典型事故案例、事故多发路段，有效提升交通参与者安全意识。</t>
  </si>
  <si>
    <t>交通安全宣传受教育人数</t>
  </si>
  <si>
    <t>120000人次</t>
  </si>
  <si>
    <t>交通安全宣受教人数&gt;=120000人次</t>
  </si>
  <si>
    <t>警示教育室合格率</t>
  </si>
  <si>
    <t>达到要求</t>
  </si>
  <si>
    <t>资金支付及时率&gt;=92%</t>
  </si>
  <si>
    <t>50000</t>
  </si>
  <si>
    <t>全年宣传教育成本50000元</t>
  </si>
  <si>
    <t>提升交通参与者安全意识</t>
  </si>
  <si>
    <t>管好源头预防及减少全年交通事故</t>
  </si>
  <si>
    <t>建设内容满意度</t>
  </si>
  <si>
    <t>建设内容满意度&gt;=90%</t>
  </si>
  <si>
    <t>紧紧围绕保障人民群众安全出行和防控重特大道路交通事故、预防和减少死亡交通事故的目标任务，着力破解农村交通安全管理难题，持续推动改善农村群众出行条件，防范减少农村交通事故，保障安全便捷通行，以农村稳定促进全县交通安全形势平稳向好。</t>
  </si>
  <si>
    <t>做好四乡、两镇、两农场以及75个村农村道路交通管控工作。</t>
  </si>
  <si>
    <t>75</t>
  </si>
  <si>
    <t>个</t>
  </si>
  <si>
    <t>做好农村道路交通管控工作。</t>
  </si>
  <si>
    <t>牢树人民至上，生命至上的理念，紧紧围绕“减量控大”目标任务，着力破解农村交通安全管理难题，持续推动改善农村群众出行条件，防范减少农村交通事故，保障安全便捷通行，以农村稳定促进全县交通安全形势平稳向好。</t>
  </si>
  <si>
    <t>农村道路交通管控工作覆盖率</t>
  </si>
  <si>
    <t>项目支付及时率100%</t>
  </si>
  <si>
    <t>做好农村道路交通管控工作每年需要投入200000元。</t>
  </si>
  <si>
    <t>减少人民群众因交通事故带来的损失，创造畅通的交通安全环境。</t>
  </si>
  <si>
    <t>实现道路交通事故“四项指数”一升三降的较好管控成效。</t>
  </si>
  <si>
    <t>实现道路交通事故“四项指数”一升三降，创造畅通的交通安全环境。</t>
  </si>
  <si>
    <t>农村道路不发生3人以上死亡事故年限</t>
  </si>
  <si>
    <t>农村道路连续3年以上不发生3人以上死亡事故。</t>
  </si>
  <si>
    <t>交通参与者满意度。</t>
  </si>
  <si>
    <t>交通参与者满意度≧92%</t>
  </si>
  <si>
    <t>通过保障交通管理部门车辆管理所办理机动车注册登记、驾驶许可考试等车辆号牌、驾驶证、行政证证芯及各类表格的行政成本，确保群众车辆落户，驾驶证申领等车管业务顺利开展。</t>
  </si>
  <si>
    <t>全年车管业务办理人次</t>
  </si>
  <si>
    <t>45000</t>
  </si>
  <si>
    <t>全年车管业务办理人次≧45000人次。</t>
  </si>
  <si>
    <t>车管业务专用材料质量合格率</t>
  </si>
  <si>
    <t>车管业务专用材料质质量合格</t>
  </si>
  <si>
    <t>资金拨付及时率</t>
  </si>
  <si>
    <t>2023年车管物资费用支付及时。</t>
  </si>
  <si>
    <t>400000</t>
  </si>
  <si>
    <t>车管物资成本有效保障</t>
  </si>
  <si>
    <t>经济效益</t>
  </si>
  <si>
    <t>车辆保有量增加，服务全县经济发展。</t>
  </si>
  <si>
    <t>做好行政服务工作，深化“放管服”。</t>
  </si>
  <si>
    <t>生态效益</t>
  </si>
  <si>
    <t>管好源头，预防道路交通事故</t>
  </si>
  <si>
    <t>优化全年营商环境</t>
  </si>
  <si>
    <t>优化全年营商环境，服务全县社会经济持续健康发展。</t>
  </si>
  <si>
    <t>做好服务工作，提升人民群众满意度。</t>
  </si>
  <si>
    <t>群众满意度大于等于92%</t>
  </si>
  <si>
    <t>紧紧围绕“减量控大”目标任务，对损毁严重的部分道路标志标线进行完善，规范道路交通行为，有效预防道路交通事故的发生。</t>
  </si>
  <si>
    <t>施工量</t>
  </si>
  <si>
    <t>6250</t>
  </si>
  <si>
    <t>米</t>
  </si>
  <si>
    <t>8元每米</t>
  </si>
  <si>
    <t>划线及标志达标率</t>
  </si>
  <si>
    <t>按道路交通安全标准完成，达标率</t>
  </si>
  <si>
    <t>项目支付及时率</t>
  </si>
  <si>
    <t>项目支付及时率&gt;=90%</t>
  </si>
  <si>
    <t>标志标线成本得到保障。</t>
  </si>
  <si>
    <t>规范道路交通安全行为</t>
  </si>
  <si>
    <t>交通参与者满意度&gt;=92%</t>
  </si>
  <si>
    <t>认真做好全面梳理排查，在原有建设基础上进行增补、修复、完善，切实做到交岔路口有警示，达到有效控制车速效果，努力遏制重特大道路交通事故发生，确保人民群众生命财产安全。</t>
  </si>
  <si>
    <t>各乡镇排查整治隐患路口数</t>
  </si>
  <si>
    <t>60</t>
  </si>
  <si>
    <t>在各乡镇隐患路口设置五小工程标志标牌。</t>
  </si>
  <si>
    <t>认真做好全面梳理排查，在原有建设基础上进行增补、修复、完善，切实做到交叉路口有警示，达到有效控制车速效果，努力遏制重特大道路交通事故发生，确保人民群众生命财产安全。</t>
  </si>
  <si>
    <t>验收合格率</t>
  </si>
  <si>
    <t>按要求实现“三必上”“五必上”。</t>
  </si>
  <si>
    <t>项目完成及时率</t>
  </si>
  <si>
    <t>项目完成及时率100%。</t>
  </si>
  <si>
    <t>100000</t>
  </si>
  <si>
    <t>隐患路口整治成本得到保障，“五小工程”顺利开展。</t>
  </si>
  <si>
    <t>交通安全提示，减少事故发生。</t>
  </si>
  <si>
    <t>预防减少事故发生</t>
  </si>
  <si>
    <t>警示设施常年如新，警示防控功能长期有效。</t>
  </si>
  <si>
    <t>警示防控功能&gt;=1年。</t>
  </si>
  <si>
    <t>预算06表</t>
  </si>
  <si>
    <t>政府性基金预算支出预算表</t>
  </si>
  <si>
    <t>单位名称：临沧市发展和改革委员会</t>
  </si>
  <si>
    <t>本年政府性基金预算支出</t>
  </si>
  <si>
    <t>备注：本年无政府性基金预算支出预算，故此表无数据。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</si>
  <si>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</si>
  <si>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</si>
  <si>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</si>
  <si>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</si>
  <si>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</si>
  <si>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</si>
  <si>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</si>
  <si>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</si>
  <si>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</si>
  <si>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</si>
  <si>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彩色打印机</t>
  </si>
  <si>
    <t>A4彩色打印机</t>
  </si>
  <si>
    <t>台</t>
  </si>
  <si>
    <t>复印纸</t>
  </si>
  <si>
    <t>箱</t>
  </si>
  <si>
    <t>台式电脑</t>
  </si>
  <si>
    <t>台式计算机</t>
  </si>
  <si>
    <t>公车燃料费采购</t>
  </si>
  <si>
    <t>车辆加油、添加燃料服务</t>
  </si>
  <si>
    <t>次</t>
  </si>
  <si>
    <t>预算08表</t>
  </si>
  <si>
    <t>政府购买服务项目</t>
  </si>
  <si>
    <t>政府购买服务目录</t>
  </si>
  <si>
    <t>摩托车考场租赁服务</t>
  </si>
  <si>
    <t>B1106 租赁服务</t>
  </si>
  <si>
    <t>预算09-1表</t>
  </si>
  <si>
    <t>单位名称（项目）</t>
  </si>
  <si>
    <t>地区</t>
  </si>
  <si>
    <t>政府性基金</t>
  </si>
  <si>
    <t>-</t>
  </si>
  <si>
    <t>备注：本年无县对下转移支付预算，故此表无数据。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</si>
  <si>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</si>
  <si>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</si>
  <si>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</si>
  <si>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</si>
  <si>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</si>
  <si>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</si>
  <si>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</si>
  <si>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</si>
  <si>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</si>
  <si>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A02021004A4彩色打印机</t>
  </si>
  <si>
    <t>A02010105台式计算机</t>
  </si>
  <si>
    <t>预算11表</t>
  </si>
  <si>
    <t>上级补助</t>
  </si>
  <si>
    <t>备注：本年无转移支付补助项目支出预算，故此表无数据。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</si>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</sst>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51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color rgb="FF333333"/>
      <name val="Arial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3" borderId="1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18" applyNumberFormat="0" applyAlignment="0" applyProtection="0">
      <alignment vertical="center"/>
    </xf>
    <xf numFmtId="0" fontId="41" fillId="5" borderId="19" applyNumberFormat="0" applyAlignment="0" applyProtection="0">
      <alignment vertical="center"/>
    </xf>
    <xf numFmtId="0" fontId="42" fillId="5" borderId="18" applyNumberFormat="0" applyAlignment="0" applyProtection="0">
      <alignment vertical="center"/>
    </xf>
    <xf numFmtId="0" fontId="43" fillId="6" borderId="20" applyNumberFormat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0" fontId="8" fillId="0" borderId="7">
      <alignment horizontal="right" vertical="center"/>
    </xf>
    <xf numFmtId="178" fontId="8" fillId="0" borderId="7">
      <alignment horizontal="right" vertical="center"/>
    </xf>
    <xf numFmtId="49" fontId="8" fillId="0" borderId="7">
      <alignment horizontal="left" vertical="center" wrapText="1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80" fontId="8" fillId="0" borderId="7">
      <alignment horizontal="right" vertical="center"/>
    </xf>
  </cellStyleXfs>
  <cellXfs count="219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8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>
      <alignment vertical="top"/>
      <protection locked="0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9" fillId="0" borderId="10" xfId="0" applyFont="1" applyBorder="1" applyAlignment="1">
      <alignment horizontal="center" vertical="top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  <protection locked="0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10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12" xfId="0" applyFont="1" applyBorder="1" applyAlignment="1" applyProtection="1">
      <alignment horizontal="center" vertical="center" wrapText="1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8" xfId="0" applyFont="1" applyBorder="1" applyAlignment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left" vertical="center" wrapText="1" indent="2"/>
    </xf>
    <xf numFmtId="0" fontId="6" fillId="0" borderId="1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9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8" xfId="0" applyFont="1" applyBorder="1" applyAlignment="1" applyProtection="1">
      <alignment horizontal="center" vertical="center"/>
    </xf>
    <xf numFmtId="0" fontId="7" fillId="0" borderId="8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right" vertical="center"/>
    </xf>
    <xf numFmtId="3" fontId="6" fillId="0" borderId="8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/>
      <protection locked="0"/>
    </xf>
    <xf numFmtId="49" fontId="11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  <protection locked="0"/>
    </xf>
    <xf numFmtId="0" fontId="12" fillId="0" borderId="0" xfId="0" applyFont="1" applyAlignment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12" xfId="0" applyNumberFormat="1" applyFont="1" applyBorder="1" applyAlignment="1">
      <alignment horizontal="center" vertical="center" wrapText="1"/>
      <protection locked="0"/>
    </xf>
    <xf numFmtId="0" fontId="7" fillId="0" borderId="12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8" xfId="0" applyNumberFormat="1" applyFont="1" applyBorder="1" applyAlignment="1">
      <alignment horizontal="center" vertical="center" wrapText="1"/>
      <protection locked="0"/>
    </xf>
    <xf numFmtId="49" fontId="7" fillId="0" borderId="8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14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5" fillId="0" borderId="6" xfId="0" applyFont="1" applyBorder="1" applyAlignment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>
      <alignment horizontal="center" vertical="center"/>
      <protection locked="0"/>
    </xf>
    <xf numFmtId="0" fontId="18" fillId="0" borderId="7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178" fontId="19" fillId="0" borderId="7" xfId="0" applyNumberFormat="1" applyFont="1" applyBorder="1" applyAlignment="1" applyProtection="1">
      <alignment horizontal="right" vertical="center"/>
    </xf>
    <xf numFmtId="178" fontId="19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20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8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3" fillId="0" borderId="6" xfId="0" applyFont="1" applyBorder="1" applyAlignment="1">
      <alignment vertical="center"/>
      <protection locked="0"/>
    </xf>
    <xf numFmtId="0" fontId="24" fillId="0" borderId="6" xfId="0" applyFont="1" applyBorder="1" applyAlignment="1">
      <alignment horizontal="center" vertical="center"/>
      <protection locked="0"/>
    </xf>
    <xf numFmtId="178" fontId="24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3" fillId="0" borderId="7" xfId="0" applyFont="1" applyBorder="1" applyAlignment="1">
      <alignment horizontal="left" vertical="center" wrapText="1" indent="1"/>
      <protection locked="0"/>
    </xf>
    <xf numFmtId="0" fontId="23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3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vertical="center" wrapText="1"/>
    </xf>
    <xf numFmtId="0" fontId="6" fillId="0" borderId="8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23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7" activePane="bottomLeft" state="frozen"/>
      <selection/>
      <selection pane="bottomLeft" activeCell="A37" sqref="A37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customHeight="1" spans="1:4">
      <c r="A1" s="1"/>
      <c r="B1" s="1"/>
      <c r="C1" s="1"/>
      <c r="D1" s="1"/>
    </row>
    <row r="2" ht="15" customHeight="1" spans="4:4">
      <c r="D2" s="41" t="s">
        <v>0</v>
      </c>
    </row>
    <row r="3" ht="36" customHeight="1" spans="1:4">
      <c r="A3" s="6" t="str">
        <f>"2025"&amp;"年部门财务收支预算总表"</f>
        <v>2025年部门财务收支预算总表</v>
      </c>
      <c r="B3" s="212"/>
      <c r="C3" s="212"/>
      <c r="D3" s="212"/>
    </row>
    <row r="4" ht="18.75" customHeight="1" spans="1:4">
      <c r="A4" s="43" t="str">
        <f>"单位名称："&amp;"双江拉祜族佤族布朗族傣族自治县公安局交通管理大队"</f>
        <v>单位名称：双江拉祜族佤族布朗族傣族自治县公安局交通管理大队</v>
      </c>
      <c r="B4" s="213"/>
      <c r="C4" s="213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8" t="s">
        <v>6</v>
      </c>
      <c r="B8" s="24">
        <v>9956852.38</v>
      </c>
      <c r="C8" s="138" t="s">
        <v>7</v>
      </c>
      <c r="D8" s="24"/>
    </row>
    <row r="9" ht="18.75" customHeight="1" spans="1:4">
      <c r="A9" s="138" t="s">
        <v>8</v>
      </c>
      <c r="B9" s="24"/>
      <c r="C9" s="138" t="s">
        <v>9</v>
      </c>
      <c r="D9" s="24"/>
    </row>
    <row r="10" ht="18.75" customHeight="1" spans="1:4">
      <c r="A10" s="138" t="s">
        <v>10</v>
      </c>
      <c r="B10" s="24"/>
      <c r="C10" s="138" t="s">
        <v>11</v>
      </c>
      <c r="D10" s="24"/>
    </row>
    <row r="11" ht="18.75" customHeight="1" spans="1:4">
      <c r="A11" s="138" t="s">
        <v>12</v>
      </c>
      <c r="B11" s="24"/>
      <c r="C11" s="138" t="s">
        <v>13</v>
      </c>
      <c r="D11" s="24">
        <v>9417397.97</v>
      </c>
    </row>
    <row r="12" ht="18.75" customHeight="1" spans="1:4">
      <c r="A12" s="214" t="s">
        <v>14</v>
      </c>
      <c r="B12" s="24"/>
      <c r="C12" s="170" t="s">
        <v>15</v>
      </c>
      <c r="D12" s="24"/>
    </row>
    <row r="13" ht="18.75" customHeight="1" spans="1:4">
      <c r="A13" s="173" t="s">
        <v>16</v>
      </c>
      <c r="B13" s="24"/>
      <c r="C13" s="172" t="s">
        <v>17</v>
      </c>
      <c r="D13" s="24"/>
    </row>
    <row r="14" ht="18.75" customHeight="1" spans="1:4">
      <c r="A14" s="173" t="s">
        <v>18</v>
      </c>
      <c r="B14" s="24"/>
      <c r="C14" s="172" t="s">
        <v>19</v>
      </c>
      <c r="D14" s="24"/>
    </row>
    <row r="15" ht="18.75" customHeight="1" spans="1:4">
      <c r="A15" s="173" t="s">
        <v>20</v>
      </c>
      <c r="B15" s="24"/>
      <c r="C15" s="172" t="s">
        <v>21</v>
      </c>
      <c r="D15" s="24">
        <v>511072.64</v>
      </c>
    </row>
    <row r="16" ht="18.75" customHeight="1" spans="1:4">
      <c r="A16" s="173" t="s">
        <v>22</v>
      </c>
      <c r="B16" s="24"/>
      <c r="C16" s="172" t="s">
        <v>23</v>
      </c>
      <c r="D16" s="24">
        <v>173025.58</v>
      </c>
    </row>
    <row r="17" ht="18.75" customHeight="1" spans="1:4">
      <c r="A17" s="173" t="s">
        <v>24</v>
      </c>
      <c r="B17" s="24"/>
      <c r="C17" s="173" t="s">
        <v>25</v>
      </c>
      <c r="D17" s="24"/>
    </row>
    <row r="18" ht="18.75" customHeight="1" spans="1:4">
      <c r="A18" s="173" t="s">
        <v>26</v>
      </c>
      <c r="B18" s="24"/>
      <c r="C18" s="173" t="s">
        <v>27</v>
      </c>
      <c r="D18" s="24"/>
    </row>
    <row r="19" ht="18.75" customHeight="1" spans="1:4">
      <c r="A19" s="174" t="s">
        <v>26</v>
      </c>
      <c r="B19" s="24"/>
      <c r="C19" s="172" t="s">
        <v>28</v>
      </c>
      <c r="D19" s="24"/>
    </row>
    <row r="20" ht="18.75" customHeight="1" spans="1:4">
      <c r="A20" s="174" t="s">
        <v>26</v>
      </c>
      <c r="B20" s="24"/>
      <c r="C20" s="172" t="s">
        <v>29</v>
      </c>
      <c r="D20" s="24"/>
    </row>
    <row r="21" ht="18.75" customHeight="1" spans="1:4">
      <c r="A21" s="174" t="s">
        <v>26</v>
      </c>
      <c r="B21" s="24"/>
      <c r="C21" s="172" t="s">
        <v>30</v>
      </c>
      <c r="D21" s="24"/>
    </row>
    <row r="22" ht="18.75" customHeight="1" spans="1:4">
      <c r="A22" s="174" t="s">
        <v>26</v>
      </c>
      <c r="B22" s="24"/>
      <c r="C22" s="172" t="s">
        <v>31</v>
      </c>
      <c r="D22" s="24"/>
    </row>
    <row r="23" ht="18.75" customHeight="1" spans="1:4">
      <c r="A23" s="174" t="s">
        <v>26</v>
      </c>
      <c r="B23" s="24"/>
      <c r="C23" s="172" t="s">
        <v>32</v>
      </c>
      <c r="D23" s="24"/>
    </row>
    <row r="24" ht="18.75" customHeight="1" spans="1:4">
      <c r="A24" s="174" t="s">
        <v>26</v>
      </c>
      <c r="B24" s="24"/>
      <c r="C24" s="172" t="s">
        <v>33</v>
      </c>
      <c r="D24" s="24"/>
    </row>
    <row r="25" ht="18.75" customHeight="1" spans="1:4">
      <c r="A25" s="174" t="s">
        <v>26</v>
      </c>
      <c r="B25" s="24"/>
      <c r="C25" s="172" t="s">
        <v>34</v>
      </c>
      <c r="D25" s="24"/>
    </row>
    <row r="26" ht="18.75" customHeight="1" spans="1:4">
      <c r="A26" s="174" t="s">
        <v>26</v>
      </c>
      <c r="B26" s="24"/>
      <c r="C26" s="172" t="s">
        <v>35</v>
      </c>
      <c r="D26" s="24">
        <v>309879.48</v>
      </c>
    </row>
    <row r="27" ht="18.75" customHeight="1" spans="1:4">
      <c r="A27" s="174" t="s">
        <v>26</v>
      </c>
      <c r="B27" s="24"/>
      <c r="C27" s="172" t="s">
        <v>36</v>
      </c>
      <c r="D27" s="24"/>
    </row>
    <row r="28" ht="18.75" customHeight="1" spans="1:4">
      <c r="A28" s="174" t="s">
        <v>26</v>
      </c>
      <c r="B28" s="24"/>
      <c r="C28" s="172" t="s">
        <v>37</v>
      </c>
      <c r="D28" s="24"/>
    </row>
    <row r="29" ht="18.75" customHeight="1" spans="1:4">
      <c r="A29" s="174" t="s">
        <v>26</v>
      </c>
      <c r="B29" s="24"/>
      <c r="C29" s="172" t="s">
        <v>38</v>
      </c>
      <c r="D29" s="24"/>
    </row>
    <row r="30" ht="18.75" customHeight="1" spans="1:4">
      <c r="A30" s="174" t="s">
        <v>26</v>
      </c>
      <c r="B30" s="24"/>
      <c r="C30" s="172" t="s">
        <v>39</v>
      </c>
      <c r="D30" s="24"/>
    </row>
    <row r="31" ht="18.75" customHeight="1" spans="1:4">
      <c r="A31" s="175" t="s">
        <v>26</v>
      </c>
      <c r="B31" s="24"/>
      <c r="C31" s="173" t="s">
        <v>40</v>
      </c>
      <c r="D31" s="24"/>
    </row>
    <row r="32" ht="18.75" customHeight="1" spans="1:4">
      <c r="A32" s="175" t="s">
        <v>26</v>
      </c>
      <c r="B32" s="24"/>
      <c r="C32" s="173" t="s">
        <v>41</v>
      </c>
      <c r="D32" s="24"/>
    </row>
    <row r="33" ht="18.75" customHeight="1" spans="1:4">
      <c r="A33" s="175" t="s">
        <v>26</v>
      </c>
      <c r="B33" s="24"/>
      <c r="C33" s="173" t="s">
        <v>42</v>
      </c>
      <c r="D33" s="24"/>
    </row>
    <row r="34" ht="18.75" customHeight="1" spans="1:4">
      <c r="A34" s="215"/>
      <c r="B34" s="176"/>
      <c r="C34" s="173" t="s">
        <v>43</v>
      </c>
      <c r="D34" s="24"/>
    </row>
    <row r="35" ht="18.75" customHeight="1" spans="1:4">
      <c r="A35" s="215" t="s">
        <v>44</v>
      </c>
      <c r="B35" s="176">
        <f>SUM(B8:B12)</f>
        <v>9956852.38</v>
      </c>
      <c r="C35" s="216" t="s">
        <v>45</v>
      </c>
      <c r="D35" s="176">
        <v>10411375.67</v>
      </c>
    </row>
    <row r="36" ht="18.75" customHeight="1" spans="1:4">
      <c r="A36" s="217" t="s">
        <v>46</v>
      </c>
      <c r="B36" s="24">
        <v>454523.29</v>
      </c>
      <c r="C36" s="138" t="s">
        <v>47</v>
      </c>
      <c r="D36" s="24"/>
    </row>
    <row r="37" ht="18.75" customHeight="1" spans="1:4">
      <c r="A37" s="217" t="s">
        <v>48</v>
      </c>
      <c r="B37" s="24">
        <v>454523.29</v>
      </c>
      <c r="C37" s="138" t="s">
        <v>48</v>
      </c>
      <c r="D37" s="24"/>
    </row>
    <row r="38" ht="18.75" customHeight="1" spans="1:4">
      <c r="A38" s="217" t="s">
        <v>49</v>
      </c>
      <c r="B38" s="24">
        <f>B36-B37</f>
        <v>0</v>
      </c>
      <c r="C38" s="138" t="s">
        <v>50</v>
      </c>
      <c r="D38" s="24"/>
    </row>
    <row r="39" ht="18.75" customHeight="1" spans="1:4">
      <c r="A39" s="218" t="s">
        <v>51</v>
      </c>
      <c r="B39" s="176">
        <f t="shared" ref="B39:D39" si="1">B35+B36</f>
        <v>10411375.67</v>
      </c>
      <c r="C39" s="216" t="s">
        <v>52</v>
      </c>
      <c r="D39" s="176">
        <f t="shared" si="1"/>
        <v>10411375.67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6">
        <v>1</v>
      </c>
      <c r="B2" s="107">
        <v>0</v>
      </c>
      <c r="C2" s="106">
        <v>1</v>
      </c>
      <c r="D2" s="108"/>
      <c r="E2" s="108"/>
      <c r="F2" s="41" t="s">
        <v>498</v>
      </c>
    </row>
    <row r="3" ht="32.25" customHeight="1" spans="1:6">
      <c r="A3" s="109" t="str">
        <f>"2025"&amp;"年部门政府性基金预算支出预算表"</f>
        <v>2025年部门政府性基金预算支出预算表</v>
      </c>
      <c r="B3" s="110" t="s">
        <v>499</v>
      </c>
      <c r="C3" s="111"/>
      <c r="D3" s="112"/>
      <c r="E3" s="112"/>
      <c r="F3" s="112"/>
    </row>
    <row r="4" ht="18.75" customHeight="1" spans="1:6">
      <c r="A4" s="8" t="str">
        <f>"单位名称："&amp;"双江拉祜族佤族布朗族傣族自治县公安局交通管理大队"</f>
        <v>单位名称：双江拉祜族佤族布朗族傣族自治县公安局交通管理大队</v>
      </c>
      <c r="B4" s="8" t="s">
        <v>500</v>
      </c>
      <c r="C4" s="106"/>
      <c r="D4" s="108"/>
      <c r="E4" s="108"/>
      <c r="F4" s="41" t="s">
        <v>1</v>
      </c>
    </row>
    <row r="5" ht="18.75" customHeight="1" spans="1:6">
      <c r="A5" s="113" t="s">
        <v>183</v>
      </c>
      <c r="B5" s="114" t="s">
        <v>74</v>
      </c>
      <c r="C5" s="115" t="s">
        <v>75</v>
      </c>
      <c r="D5" s="14" t="s">
        <v>501</v>
      </c>
      <c r="E5" s="14"/>
      <c r="F5" s="15"/>
    </row>
    <row r="6" ht="18.75" customHeight="1" spans="1:6">
      <c r="A6" s="116"/>
      <c r="B6" s="117"/>
      <c r="C6" s="103"/>
      <c r="D6" s="102" t="s">
        <v>56</v>
      </c>
      <c r="E6" s="102" t="s">
        <v>76</v>
      </c>
      <c r="F6" s="102" t="s">
        <v>77</v>
      </c>
    </row>
    <row r="7" ht="18.75" customHeight="1" spans="1:6">
      <c r="A7" s="116">
        <v>1</v>
      </c>
      <c r="B7" s="118" t="s">
        <v>164</v>
      </c>
      <c r="C7" s="103">
        <v>3</v>
      </c>
      <c r="D7" s="102">
        <v>4</v>
      </c>
      <c r="E7" s="102">
        <v>5</v>
      </c>
      <c r="F7" s="102">
        <v>6</v>
      </c>
    </row>
    <row r="8" ht="18.75" customHeight="1" spans="1:6">
      <c r="A8" s="119"/>
      <c r="B8" s="88"/>
      <c r="C8" s="88"/>
      <c r="D8" s="24"/>
      <c r="E8" s="24"/>
      <c r="F8" s="24"/>
    </row>
    <row r="9" ht="18.75" customHeight="1" spans="1:6">
      <c r="A9" s="119"/>
      <c r="B9" s="88"/>
      <c r="C9" s="88"/>
      <c r="D9" s="24"/>
      <c r="E9" s="24"/>
      <c r="F9" s="24"/>
    </row>
    <row r="10" ht="18.75" customHeight="1" spans="1:6">
      <c r="A10" s="120" t="s">
        <v>121</v>
      </c>
      <c r="B10" s="121" t="s">
        <v>121</v>
      </c>
      <c r="C10" s="122" t="s">
        <v>121</v>
      </c>
      <c r="D10" s="24"/>
      <c r="E10" s="24"/>
      <c r="F10" s="24"/>
    </row>
    <row r="11" customHeight="1" spans="1:1">
      <c r="A11" t="s">
        <v>502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5"/>
  <sheetViews>
    <sheetView showZeros="0" workbookViewId="0">
      <pane ySplit="1" topLeftCell="A2" activePane="bottomLeft" state="frozen"/>
      <selection/>
      <selection pane="bottomLeft" activeCell="G33" sqref="G33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40"/>
      <c r="P2" s="40"/>
      <c r="Q2" s="41" t="s">
        <v>503</v>
      </c>
    </row>
    <row r="3" ht="35.25" customHeight="1" spans="1:17">
      <c r="A3" s="65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8"/>
      <c r="L3" s="7"/>
      <c r="M3" s="7"/>
      <c r="N3" s="7"/>
      <c r="O3" s="58"/>
      <c r="P3" s="58"/>
      <c r="Q3" s="7"/>
    </row>
    <row r="4" ht="18.75" customHeight="1" spans="1:17">
      <c r="A4" s="43" t="str">
        <f>"单位名称："&amp;"双江拉祜族佤族布朗族傣族自治县公安局交通管理大队"</f>
        <v>单位名称：双江拉祜族佤族布朗族傣族自治县公安局交通管理大队</v>
      </c>
      <c r="B4" s="101"/>
      <c r="C4" s="101"/>
      <c r="D4" s="101"/>
      <c r="E4" s="101"/>
      <c r="F4" s="101"/>
      <c r="G4" s="101"/>
      <c r="H4" s="101"/>
      <c r="I4" s="101"/>
      <c r="J4" s="101"/>
      <c r="O4" s="70"/>
      <c r="P4" s="70"/>
      <c r="Q4" s="41" t="s">
        <v>170</v>
      </c>
    </row>
    <row r="5" ht="18.75" customHeight="1" spans="1:17">
      <c r="A5" s="12" t="s">
        <v>504</v>
      </c>
      <c r="B5" s="79" t="s">
        <v>505</v>
      </c>
      <c r="C5" s="79" t="s">
        <v>506</v>
      </c>
      <c r="D5" s="79" t="s">
        <v>507</v>
      </c>
      <c r="E5" s="79" t="s">
        <v>508</v>
      </c>
      <c r="F5" s="79" t="s">
        <v>509</v>
      </c>
      <c r="G5" s="46" t="s">
        <v>190</v>
      </c>
      <c r="H5" s="46"/>
      <c r="I5" s="46"/>
      <c r="J5" s="46"/>
      <c r="K5" s="81"/>
      <c r="L5" s="46"/>
      <c r="M5" s="46"/>
      <c r="N5" s="46"/>
      <c r="O5" s="71"/>
      <c r="P5" s="81"/>
      <c r="Q5" s="47"/>
    </row>
    <row r="6" ht="18.75" customHeight="1" spans="1:17">
      <c r="A6" s="17"/>
      <c r="B6" s="82"/>
      <c r="C6" s="82"/>
      <c r="D6" s="82"/>
      <c r="E6" s="82"/>
      <c r="F6" s="82"/>
      <c r="G6" s="82" t="s">
        <v>56</v>
      </c>
      <c r="H6" s="82" t="s">
        <v>59</v>
      </c>
      <c r="I6" s="82" t="s">
        <v>510</v>
      </c>
      <c r="J6" s="82" t="s">
        <v>511</v>
      </c>
      <c r="K6" s="83" t="s">
        <v>512</v>
      </c>
      <c r="L6" s="97" t="s">
        <v>79</v>
      </c>
      <c r="M6" s="97"/>
      <c r="N6" s="97"/>
      <c r="O6" s="98"/>
      <c r="P6" s="99"/>
      <c r="Q6" s="84"/>
    </row>
    <row r="7" ht="30" customHeight="1" spans="1:17">
      <c r="A7" s="19"/>
      <c r="B7" s="84"/>
      <c r="C7" s="84"/>
      <c r="D7" s="84"/>
      <c r="E7" s="84"/>
      <c r="F7" s="84"/>
      <c r="G7" s="84"/>
      <c r="H7" s="84" t="s">
        <v>58</v>
      </c>
      <c r="I7" s="84"/>
      <c r="J7" s="84"/>
      <c r="K7" s="85"/>
      <c r="L7" s="84" t="s">
        <v>58</v>
      </c>
      <c r="M7" s="84" t="s">
        <v>65</v>
      </c>
      <c r="N7" s="84" t="s">
        <v>198</v>
      </c>
      <c r="O7" s="100" t="s">
        <v>67</v>
      </c>
      <c r="P7" s="85" t="s">
        <v>68</v>
      </c>
      <c r="Q7" s="84" t="s">
        <v>69</v>
      </c>
    </row>
    <row r="8" ht="18.75" customHeight="1" spans="1:17">
      <c r="A8" s="34">
        <v>1</v>
      </c>
      <c r="B8" s="102">
        <v>2</v>
      </c>
      <c r="C8" s="102">
        <v>3</v>
      </c>
      <c r="D8" s="102">
        <v>4</v>
      </c>
      <c r="E8" s="102">
        <v>5</v>
      </c>
      <c r="F8" s="102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</row>
    <row r="9" ht="18.75" customHeight="1" spans="1:17">
      <c r="A9" s="87" t="s">
        <v>71</v>
      </c>
      <c r="B9" s="49"/>
      <c r="C9" s="49"/>
      <c r="D9" s="49"/>
      <c r="E9" s="104"/>
      <c r="F9" s="24">
        <v>44750</v>
      </c>
      <c r="G9" s="24">
        <v>74750</v>
      </c>
      <c r="H9" s="24">
        <v>74750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89" t="s">
        <v>71</v>
      </c>
      <c r="B10" s="49"/>
      <c r="C10" s="49"/>
      <c r="D10" s="49"/>
      <c r="E10" s="105"/>
      <c r="F10" s="24">
        <v>44750</v>
      </c>
      <c r="G10" s="24">
        <v>74750</v>
      </c>
      <c r="H10" s="24">
        <v>74750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22" t="s">
        <v>235</v>
      </c>
      <c r="B11" s="49" t="s">
        <v>513</v>
      </c>
      <c r="C11" s="49" t="s">
        <v>514</v>
      </c>
      <c r="D11" s="49" t="s">
        <v>515</v>
      </c>
      <c r="E11" s="105">
        <v>4</v>
      </c>
      <c r="F11" s="24">
        <v>11200</v>
      </c>
      <c r="G11" s="24">
        <v>11200</v>
      </c>
      <c r="H11" s="24">
        <v>11200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22" t="s">
        <v>235</v>
      </c>
      <c r="B12" s="49" t="s">
        <v>516</v>
      </c>
      <c r="C12" s="49" t="s">
        <v>516</v>
      </c>
      <c r="D12" s="49" t="s">
        <v>517</v>
      </c>
      <c r="E12" s="105">
        <v>90</v>
      </c>
      <c r="F12" s="24">
        <v>13950</v>
      </c>
      <c r="G12" s="24">
        <v>13950</v>
      </c>
      <c r="H12" s="24">
        <v>13950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22" t="s">
        <v>235</v>
      </c>
      <c r="B13" s="49" t="s">
        <v>518</v>
      </c>
      <c r="C13" s="49" t="s">
        <v>519</v>
      </c>
      <c r="D13" s="49" t="s">
        <v>515</v>
      </c>
      <c r="E13" s="105">
        <v>4</v>
      </c>
      <c r="F13" s="24">
        <v>19600</v>
      </c>
      <c r="G13" s="24">
        <v>19600</v>
      </c>
      <c r="H13" s="24">
        <v>19600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22" t="s">
        <v>300</v>
      </c>
      <c r="B14" s="49" t="s">
        <v>520</v>
      </c>
      <c r="C14" s="49" t="s">
        <v>521</v>
      </c>
      <c r="D14" s="49" t="s">
        <v>522</v>
      </c>
      <c r="E14" s="105">
        <v>1</v>
      </c>
      <c r="F14" s="24"/>
      <c r="G14" s="24">
        <v>30000</v>
      </c>
      <c r="H14" s="24">
        <v>30000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91" t="s">
        <v>121</v>
      </c>
      <c r="B15" s="92"/>
      <c r="C15" s="92"/>
      <c r="D15" s="92"/>
      <c r="E15" s="104"/>
      <c r="F15" s="24">
        <v>44750</v>
      </c>
      <c r="G15" s="24">
        <v>74750</v>
      </c>
      <c r="H15" s="24">
        <v>74750</v>
      </c>
      <c r="I15" s="24"/>
      <c r="J15" s="24"/>
      <c r="K15" s="24"/>
      <c r="L15" s="24"/>
      <c r="M15" s="24"/>
      <c r="N15" s="24"/>
      <c r="O15" s="24"/>
      <c r="P15" s="24"/>
      <c r="Q15" s="24"/>
    </row>
  </sheetData>
  <mergeCells count="16">
    <mergeCell ref="A3:Q3"/>
    <mergeCell ref="A4:F4"/>
    <mergeCell ref="G5:Q5"/>
    <mergeCell ref="L6:Q6"/>
    <mergeCell ref="A15:E15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9"/>
      <c r="B2" s="69"/>
      <c r="C2" s="74"/>
      <c r="D2" s="69"/>
      <c r="E2" s="69"/>
      <c r="F2" s="69"/>
      <c r="G2" s="69"/>
      <c r="H2" s="75"/>
      <c r="I2" s="69"/>
      <c r="J2" s="69"/>
      <c r="K2" s="69"/>
      <c r="L2" s="40"/>
      <c r="M2" s="94"/>
      <c r="N2" s="95" t="s">
        <v>523</v>
      </c>
    </row>
    <row r="3" ht="34.5" customHeight="1" spans="1:14">
      <c r="A3" s="42" t="str">
        <f>"2025"&amp;"年部门政府购买服务预算表"</f>
        <v>2025年部门政府购买服务预算表</v>
      </c>
      <c r="B3" s="76"/>
      <c r="C3" s="58"/>
      <c r="D3" s="76"/>
      <c r="E3" s="76"/>
      <c r="F3" s="76"/>
      <c r="G3" s="76"/>
      <c r="H3" s="77"/>
      <c r="I3" s="76"/>
      <c r="J3" s="76"/>
      <c r="K3" s="76"/>
      <c r="L3" s="58"/>
      <c r="M3" s="77"/>
      <c r="N3" s="76"/>
    </row>
    <row r="4" ht="18.75" customHeight="1" spans="1:14">
      <c r="A4" s="66" t="str">
        <f>"单位名称："&amp;"双江拉祜族佤族布朗族傣族自治县公安局交通管理大队"</f>
        <v>单位名称：双江拉祜族佤族布朗族傣族自治县公安局交通管理大队</v>
      </c>
      <c r="B4" s="67"/>
      <c r="C4" s="78"/>
      <c r="D4" s="67"/>
      <c r="E4" s="67"/>
      <c r="F4" s="67"/>
      <c r="G4" s="67"/>
      <c r="H4" s="75"/>
      <c r="I4" s="69"/>
      <c r="J4" s="69"/>
      <c r="K4" s="69"/>
      <c r="L4" s="70"/>
      <c r="M4" s="96"/>
      <c r="N4" s="95" t="s">
        <v>170</v>
      </c>
    </row>
    <row r="5" ht="18.75" customHeight="1" spans="1:14">
      <c r="A5" s="12" t="s">
        <v>504</v>
      </c>
      <c r="B5" s="79" t="s">
        <v>524</v>
      </c>
      <c r="C5" s="80" t="s">
        <v>525</v>
      </c>
      <c r="D5" s="46" t="s">
        <v>190</v>
      </c>
      <c r="E5" s="46"/>
      <c r="F5" s="46"/>
      <c r="G5" s="46"/>
      <c r="H5" s="81"/>
      <c r="I5" s="46"/>
      <c r="J5" s="46"/>
      <c r="K5" s="46"/>
      <c r="L5" s="71"/>
      <c r="M5" s="81"/>
      <c r="N5" s="47"/>
    </row>
    <row r="6" ht="18.75" customHeight="1" spans="1:14">
      <c r="A6" s="17"/>
      <c r="B6" s="82"/>
      <c r="C6" s="83"/>
      <c r="D6" s="82" t="s">
        <v>56</v>
      </c>
      <c r="E6" s="82" t="s">
        <v>59</v>
      </c>
      <c r="F6" s="82" t="s">
        <v>510</v>
      </c>
      <c r="G6" s="82" t="s">
        <v>511</v>
      </c>
      <c r="H6" s="83" t="s">
        <v>512</v>
      </c>
      <c r="I6" s="97" t="s">
        <v>79</v>
      </c>
      <c r="J6" s="97"/>
      <c r="K6" s="97"/>
      <c r="L6" s="98"/>
      <c r="M6" s="99"/>
      <c r="N6" s="84"/>
    </row>
    <row r="7" ht="26.25" customHeight="1" spans="1:14">
      <c r="A7" s="19"/>
      <c r="B7" s="84"/>
      <c r="C7" s="85"/>
      <c r="D7" s="84"/>
      <c r="E7" s="84"/>
      <c r="F7" s="84"/>
      <c r="G7" s="84"/>
      <c r="H7" s="85"/>
      <c r="I7" s="84" t="s">
        <v>58</v>
      </c>
      <c r="J7" s="84" t="s">
        <v>65</v>
      </c>
      <c r="K7" s="84" t="s">
        <v>198</v>
      </c>
      <c r="L7" s="100" t="s">
        <v>67</v>
      </c>
      <c r="M7" s="85" t="s">
        <v>68</v>
      </c>
      <c r="N7" s="84" t="s">
        <v>69</v>
      </c>
    </row>
    <row r="8" ht="18.75" customHeight="1" spans="1:14">
      <c r="A8" s="86">
        <v>1</v>
      </c>
      <c r="B8" s="86">
        <v>2</v>
      </c>
      <c r="C8" s="86">
        <v>3</v>
      </c>
      <c r="D8" s="86">
        <v>4</v>
      </c>
      <c r="E8" s="86">
        <v>5</v>
      </c>
      <c r="F8" s="86">
        <v>6</v>
      </c>
      <c r="G8" s="86">
        <v>7</v>
      </c>
      <c r="H8" s="86">
        <v>8</v>
      </c>
      <c r="I8" s="86">
        <v>9</v>
      </c>
      <c r="J8" s="86">
        <v>10</v>
      </c>
      <c r="K8" s="86">
        <v>11</v>
      </c>
      <c r="L8" s="86">
        <v>12</v>
      </c>
      <c r="M8" s="86">
        <v>13</v>
      </c>
      <c r="N8" s="86">
        <v>14</v>
      </c>
    </row>
    <row r="9" ht="18.75" customHeight="1" spans="1:14">
      <c r="A9" s="87" t="s">
        <v>71</v>
      </c>
      <c r="B9" s="49"/>
      <c r="C9" s="88"/>
      <c r="D9" s="24">
        <v>13000</v>
      </c>
      <c r="E9" s="24">
        <v>13000</v>
      </c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9" t="s">
        <v>71</v>
      </c>
      <c r="B10" s="49"/>
      <c r="C10" s="88"/>
      <c r="D10" s="24">
        <v>13000</v>
      </c>
      <c r="E10" s="24">
        <v>13000</v>
      </c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222" t="s">
        <v>292</v>
      </c>
      <c r="B11" s="49" t="s">
        <v>526</v>
      </c>
      <c r="C11" s="88" t="s">
        <v>527</v>
      </c>
      <c r="D11" s="24">
        <v>13000</v>
      </c>
      <c r="E11" s="24">
        <v>13000</v>
      </c>
      <c r="F11" s="24"/>
      <c r="G11" s="24"/>
      <c r="H11" s="24"/>
      <c r="I11" s="24"/>
      <c r="J11" s="24"/>
      <c r="K11" s="24"/>
      <c r="L11" s="24"/>
      <c r="M11" s="24"/>
      <c r="N11" s="24"/>
    </row>
    <row r="12" ht="18.75" customHeight="1" spans="1:14">
      <c r="A12" s="91" t="s">
        <v>121</v>
      </c>
      <c r="B12" s="92"/>
      <c r="C12" s="93"/>
      <c r="D12" s="24">
        <v>13000</v>
      </c>
      <c r="E12" s="24">
        <v>13000</v>
      </c>
      <c r="F12" s="24"/>
      <c r="G12" s="24"/>
      <c r="H12" s="24"/>
      <c r="I12" s="24"/>
      <c r="J12" s="24"/>
      <c r="K12" s="24"/>
      <c r="L12" s="24"/>
      <c r="M12" s="24"/>
      <c r="N12" s="24"/>
    </row>
  </sheetData>
  <mergeCells count="13">
    <mergeCell ref="A3:N3"/>
    <mergeCell ref="A4:C4"/>
    <mergeCell ref="D5:N5"/>
    <mergeCell ref="I6:N6"/>
    <mergeCell ref="A12:C12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21" sqref="B2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64"/>
      <c r="G2" s="40"/>
      <c r="H2" s="40"/>
      <c r="I2" s="40" t="s">
        <v>528</v>
      </c>
    </row>
    <row r="3" ht="27.75" customHeight="1" spans="1:9">
      <c r="A3" s="65" t="str">
        <f>"2025"&amp;"年县对下转移支付预算表"</f>
        <v>2025年县对下转移支付预算表</v>
      </c>
      <c r="B3" s="7"/>
      <c r="C3" s="7"/>
      <c r="D3" s="7"/>
      <c r="E3" s="7"/>
      <c r="F3" s="7"/>
      <c r="G3" s="58"/>
      <c r="H3" s="58"/>
      <c r="I3" s="7"/>
    </row>
    <row r="4" ht="18.75" customHeight="1" spans="1:9">
      <c r="A4" s="66" t="str">
        <f>"单位名称："&amp;"双江拉祜族佤族布朗族傣族自治县公安局交通管理大队"</f>
        <v>单位名称：双江拉祜族佤族布朗族傣族自治县公安局交通管理大队</v>
      </c>
      <c r="B4" s="67"/>
      <c r="C4" s="67"/>
      <c r="D4" s="68"/>
      <c r="E4" s="69"/>
      <c r="G4" s="70"/>
      <c r="H4" s="70"/>
      <c r="I4" s="40" t="s">
        <v>170</v>
      </c>
    </row>
    <row r="5" ht="18.75" customHeight="1" spans="1:9">
      <c r="A5" s="32" t="s">
        <v>529</v>
      </c>
      <c r="B5" s="13" t="s">
        <v>190</v>
      </c>
      <c r="C5" s="14"/>
      <c r="D5" s="14"/>
      <c r="E5" s="13" t="s">
        <v>530</v>
      </c>
      <c r="F5" s="14"/>
      <c r="G5" s="71"/>
      <c r="H5" s="71"/>
      <c r="I5" s="15"/>
    </row>
    <row r="6" ht="18.75" customHeight="1" spans="1:9">
      <c r="A6" s="34"/>
      <c r="B6" s="33" t="s">
        <v>56</v>
      </c>
      <c r="C6" s="12" t="s">
        <v>59</v>
      </c>
      <c r="D6" s="72" t="s">
        <v>531</v>
      </c>
      <c r="E6" s="73" t="s">
        <v>532</v>
      </c>
      <c r="F6" s="73" t="s">
        <v>532</v>
      </c>
      <c r="G6" s="73" t="s">
        <v>532</v>
      </c>
      <c r="H6" s="73" t="s">
        <v>532</v>
      </c>
      <c r="I6" s="73" t="s">
        <v>532</v>
      </c>
    </row>
    <row r="7" ht="18.75" customHeight="1" spans="1:9">
      <c r="A7" s="73">
        <v>1</v>
      </c>
      <c r="B7" s="73">
        <v>2</v>
      </c>
      <c r="C7" s="73">
        <v>3</v>
      </c>
      <c r="D7" s="73">
        <v>4</v>
      </c>
      <c r="E7" s="73">
        <v>5</v>
      </c>
      <c r="F7" s="73">
        <v>6</v>
      </c>
      <c r="G7" s="73">
        <v>7</v>
      </c>
      <c r="H7" s="73">
        <v>8</v>
      </c>
      <c r="I7" s="73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533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40" t="s">
        <v>534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8"/>
      <c r="G3" s="7"/>
      <c r="H3" s="58"/>
      <c r="I3" s="58"/>
      <c r="J3" s="7"/>
    </row>
    <row r="4" ht="18.75" customHeight="1" spans="1:8">
      <c r="A4" s="8" t="str">
        <f>"单位名称："&amp;"双江拉祜族佤族布朗族傣族自治县公安局交通管理大队"</f>
        <v>单位名称：双江拉祜族佤族布朗族傣族自治县公安局交通管理大队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312</v>
      </c>
      <c r="B5" s="48" t="s">
        <v>313</v>
      </c>
      <c r="C5" s="48" t="s">
        <v>314</v>
      </c>
      <c r="D5" s="48" t="s">
        <v>315</v>
      </c>
      <c r="E5" s="48" t="s">
        <v>316</v>
      </c>
      <c r="F5" s="59" t="s">
        <v>317</v>
      </c>
      <c r="G5" s="48" t="s">
        <v>318</v>
      </c>
      <c r="H5" s="59" t="s">
        <v>319</v>
      </c>
      <c r="I5" s="59" t="s">
        <v>320</v>
      </c>
      <c r="J5" s="48" t="s">
        <v>321</v>
      </c>
    </row>
    <row r="6" ht="18.75" customHeight="1" spans="1:10">
      <c r="A6" s="48">
        <v>1</v>
      </c>
      <c r="B6" s="48">
        <v>2</v>
      </c>
      <c r="C6" s="48">
        <v>3</v>
      </c>
      <c r="D6" s="48">
        <v>4</v>
      </c>
      <c r="E6" s="48">
        <v>5</v>
      </c>
      <c r="F6" s="59">
        <v>6</v>
      </c>
      <c r="G6" s="48">
        <v>7</v>
      </c>
      <c r="H6" s="59">
        <v>8</v>
      </c>
      <c r="I6" s="59">
        <v>9</v>
      </c>
      <c r="J6" s="48">
        <v>10</v>
      </c>
    </row>
    <row r="7" ht="18.75" customHeight="1" spans="1:10">
      <c r="A7" s="22"/>
      <c r="B7" s="60"/>
      <c r="C7" s="60"/>
      <c r="D7" s="60"/>
      <c r="E7" s="61"/>
      <c r="F7" s="62"/>
      <c r="G7" s="61"/>
      <c r="H7" s="62"/>
      <c r="I7" s="62"/>
      <c r="J7" s="61"/>
    </row>
    <row r="8" ht="18.75" customHeight="1" spans="1:10">
      <c r="A8" s="22"/>
      <c r="B8" s="22"/>
      <c r="C8" s="22"/>
      <c r="D8" s="22"/>
      <c r="E8" s="22"/>
      <c r="F8" s="63"/>
      <c r="G8" s="22"/>
      <c r="H8" s="22"/>
      <c r="I8" s="22"/>
      <c r="J8" s="22"/>
    </row>
    <row r="9" customHeight="1" spans="1:1">
      <c r="A9" s="39" t="s">
        <v>533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F31" sqref="F31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1" t="s">
        <v>535</v>
      </c>
    </row>
    <row r="3" ht="34.5" customHeight="1" spans="1:8">
      <c r="A3" s="42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3" t="str">
        <f>"单位名称："&amp;"双江拉祜族佤族布朗族傣族自治县公安局交通管理大队"</f>
        <v>单位名称：双江拉祜族佤族布朗族傣族自治县公安局交通管理大队</v>
      </c>
      <c r="B4" s="9"/>
      <c r="C4" s="4"/>
      <c r="H4" s="44" t="s">
        <v>170</v>
      </c>
    </row>
    <row r="5" ht="18.75" customHeight="1" spans="1:8">
      <c r="A5" s="12" t="s">
        <v>183</v>
      </c>
      <c r="B5" s="12" t="s">
        <v>536</v>
      </c>
      <c r="C5" s="12" t="s">
        <v>537</v>
      </c>
      <c r="D5" s="12" t="s">
        <v>538</v>
      </c>
      <c r="E5" s="12" t="s">
        <v>539</v>
      </c>
      <c r="F5" s="45" t="s">
        <v>540</v>
      </c>
      <c r="G5" s="46"/>
      <c r="H5" s="47"/>
    </row>
    <row r="6" ht="18.75" customHeight="1" spans="1:8">
      <c r="A6" s="19"/>
      <c r="B6" s="19"/>
      <c r="C6" s="19"/>
      <c r="D6" s="19"/>
      <c r="E6" s="19"/>
      <c r="F6" s="48" t="s">
        <v>508</v>
      </c>
      <c r="G6" s="48" t="s">
        <v>541</v>
      </c>
      <c r="H6" s="48" t="s">
        <v>542</v>
      </c>
    </row>
    <row r="7" ht="18.75" customHeight="1" spans="1:8">
      <c r="A7" s="48">
        <v>1</v>
      </c>
      <c r="B7" s="48">
        <v>2</v>
      </c>
      <c r="C7" s="48">
        <v>3</v>
      </c>
      <c r="D7" s="12">
        <v>4</v>
      </c>
      <c r="E7" s="12">
        <v>5</v>
      </c>
      <c r="F7" s="48">
        <v>6</v>
      </c>
      <c r="G7" s="48">
        <v>7</v>
      </c>
      <c r="H7" s="48">
        <v>8</v>
      </c>
    </row>
    <row r="8" ht="18.75" customHeight="1" spans="1:8">
      <c r="A8" s="49" t="s">
        <v>71</v>
      </c>
      <c r="B8" s="50" t="s">
        <v>513</v>
      </c>
      <c r="C8" s="51" t="s">
        <v>543</v>
      </c>
      <c r="D8" s="52" t="s">
        <v>513</v>
      </c>
      <c r="E8" s="53" t="s">
        <v>515</v>
      </c>
      <c r="F8" s="50">
        <v>4</v>
      </c>
      <c r="G8" s="50">
        <v>2800</v>
      </c>
      <c r="H8" s="50">
        <v>11200</v>
      </c>
    </row>
    <row r="9" ht="18.75" customHeight="1" spans="1:8">
      <c r="A9" s="49" t="s">
        <v>71</v>
      </c>
      <c r="B9" s="50" t="s">
        <v>518</v>
      </c>
      <c r="C9" s="51" t="s">
        <v>544</v>
      </c>
      <c r="D9" s="53" t="s">
        <v>519</v>
      </c>
      <c r="E9" s="53" t="s">
        <v>515</v>
      </c>
      <c r="F9" s="50">
        <v>4</v>
      </c>
      <c r="G9" s="50">
        <v>4900</v>
      </c>
      <c r="H9" s="50">
        <v>19600</v>
      </c>
    </row>
    <row r="10" ht="18.75" customHeight="1" spans="1:8">
      <c r="A10" s="27" t="s">
        <v>56</v>
      </c>
      <c r="B10" s="54"/>
      <c r="C10" s="54"/>
      <c r="D10" s="55"/>
      <c r="E10" s="56"/>
      <c r="F10" s="57"/>
      <c r="G10" s="24"/>
      <c r="H10" s="24"/>
    </row>
  </sheetData>
  <mergeCells count="9">
    <mergeCell ref="A3:H3"/>
    <mergeCell ref="A4:C4"/>
    <mergeCell ref="F5:H5"/>
    <mergeCell ref="A10:E10"/>
    <mergeCell ref="A5:A6"/>
    <mergeCell ref="B5:B6"/>
    <mergeCell ref="C5:C6"/>
    <mergeCell ref="D5:D6"/>
    <mergeCell ref="E5:E6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40" t="s">
        <v>545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"单位名称："&amp;"双江拉祜族佤族布朗族傣族自治县公安局交通管理大队"</f>
        <v>单位名称：双江拉祜族佤族布朗族傣族自治县公安局交通管理大队</v>
      </c>
      <c r="B4" s="9"/>
      <c r="C4" s="9"/>
      <c r="D4" s="9"/>
      <c r="E4" s="9"/>
      <c r="F4" s="9"/>
      <c r="G4" s="9"/>
      <c r="H4" s="10"/>
      <c r="I4" s="10"/>
      <c r="J4" s="10"/>
      <c r="K4" s="5" t="s">
        <v>170</v>
      </c>
    </row>
    <row r="5" ht="18.75" customHeight="1" spans="1:11">
      <c r="A5" s="11" t="s">
        <v>262</v>
      </c>
      <c r="B5" s="11" t="s">
        <v>185</v>
      </c>
      <c r="C5" s="11" t="s">
        <v>263</v>
      </c>
      <c r="D5" s="12" t="s">
        <v>186</v>
      </c>
      <c r="E5" s="12" t="s">
        <v>187</v>
      </c>
      <c r="F5" s="12" t="s">
        <v>264</v>
      </c>
      <c r="G5" s="12" t="s">
        <v>265</v>
      </c>
      <c r="H5" s="32" t="s">
        <v>56</v>
      </c>
      <c r="I5" s="13" t="s">
        <v>546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121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s="39" t="s">
        <v>547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0"/>
  <sheetViews>
    <sheetView showZeros="0" tabSelected="1" workbookViewId="0">
      <pane ySplit="1" topLeftCell="A2" activePane="bottomLeft" state="frozen"/>
      <selection/>
      <selection pane="bottomLeft" activeCell="F29" sqref="F29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548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"单位名称："&amp;"双江拉祜族佤族布朗族傣族自治县公安局交通管理大队"</f>
        <v>单位名称：双江拉祜族佤族布朗族傣族自治县公安局交通管理大队</v>
      </c>
      <c r="B4" s="9"/>
      <c r="C4" s="9"/>
      <c r="D4" s="9"/>
      <c r="E4" s="10"/>
      <c r="F4" s="10"/>
      <c r="G4" s="5" t="s">
        <v>170</v>
      </c>
    </row>
    <row r="5" ht="18.75" customHeight="1" spans="1:7">
      <c r="A5" s="11" t="s">
        <v>263</v>
      </c>
      <c r="B5" s="11" t="s">
        <v>262</v>
      </c>
      <c r="C5" s="11" t="s">
        <v>185</v>
      </c>
      <c r="D5" s="12" t="s">
        <v>549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1500000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1500000</v>
      </c>
      <c r="F10" s="24"/>
      <c r="G10" s="24"/>
    </row>
    <row r="11" ht="18.75" customHeight="1" spans="1:7">
      <c r="A11" s="26"/>
      <c r="B11" s="22" t="s">
        <v>550</v>
      </c>
      <c r="C11" s="22" t="s">
        <v>292</v>
      </c>
      <c r="D11" s="22" t="s">
        <v>551</v>
      </c>
      <c r="E11" s="24">
        <v>13000</v>
      </c>
      <c r="F11" s="24"/>
      <c r="G11" s="24"/>
    </row>
    <row r="12" ht="18.75" customHeight="1" spans="1:7">
      <c r="A12" s="26"/>
      <c r="B12" s="22" t="s">
        <v>552</v>
      </c>
      <c r="C12" s="22" t="s">
        <v>276</v>
      </c>
      <c r="D12" s="22" t="s">
        <v>551</v>
      </c>
      <c r="E12" s="24">
        <v>430000</v>
      </c>
      <c r="F12" s="24"/>
      <c r="G12" s="24"/>
    </row>
    <row r="13" ht="18.75" customHeight="1" spans="1:7">
      <c r="A13" s="26"/>
      <c r="B13" s="22" t="s">
        <v>552</v>
      </c>
      <c r="C13" s="22" t="s">
        <v>300</v>
      </c>
      <c r="D13" s="22" t="s">
        <v>551</v>
      </c>
      <c r="E13" s="24">
        <v>100000</v>
      </c>
      <c r="F13" s="24"/>
      <c r="G13" s="24"/>
    </row>
    <row r="14" ht="18.75" customHeight="1" spans="1:7">
      <c r="A14" s="26"/>
      <c r="B14" s="22" t="s">
        <v>552</v>
      </c>
      <c r="C14" s="22" t="s">
        <v>268</v>
      </c>
      <c r="D14" s="22" t="s">
        <v>551</v>
      </c>
      <c r="E14" s="24">
        <v>200000</v>
      </c>
      <c r="F14" s="24"/>
      <c r="G14" s="24"/>
    </row>
    <row r="15" ht="18.75" customHeight="1" spans="1:7">
      <c r="A15" s="26"/>
      <c r="B15" s="22" t="s">
        <v>552</v>
      </c>
      <c r="C15" s="22" t="s">
        <v>282</v>
      </c>
      <c r="D15" s="22" t="s">
        <v>551</v>
      </c>
      <c r="E15" s="24">
        <v>50000</v>
      </c>
      <c r="F15" s="24"/>
      <c r="G15" s="24"/>
    </row>
    <row r="16" ht="18.75" customHeight="1" spans="1:7">
      <c r="A16" s="26"/>
      <c r="B16" s="22" t="s">
        <v>552</v>
      </c>
      <c r="C16" s="22" t="s">
        <v>286</v>
      </c>
      <c r="D16" s="22" t="s">
        <v>551</v>
      </c>
      <c r="E16" s="24">
        <v>250000</v>
      </c>
      <c r="F16" s="24"/>
      <c r="G16" s="24"/>
    </row>
    <row r="17" ht="18.75" customHeight="1" spans="1:7">
      <c r="A17" s="26"/>
      <c r="B17" s="22" t="s">
        <v>552</v>
      </c>
      <c r="C17" s="22" t="s">
        <v>297</v>
      </c>
      <c r="D17" s="22" t="s">
        <v>551</v>
      </c>
      <c r="E17" s="24">
        <v>50000</v>
      </c>
      <c r="F17" s="24"/>
      <c r="G17" s="24"/>
    </row>
    <row r="18" ht="18.75" customHeight="1" spans="1:7">
      <c r="A18" s="26"/>
      <c r="B18" s="22" t="s">
        <v>552</v>
      </c>
      <c r="C18" s="22" t="s">
        <v>303</v>
      </c>
      <c r="D18" s="22" t="s">
        <v>551</v>
      </c>
      <c r="E18" s="24">
        <v>67000</v>
      </c>
      <c r="F18" s="24"/>
      <c r="G18" s="24"/>
    </row>
    <row r="19" ht="18.75" customHeight="1" spans="1:7">
      <c r="A19" s="26"/>
      <c r="B19" s="22" t="s">
        <v>552</v>
      </c>
      <c r="C19" s="22" t="s">
        <v>307</v>
      </c>
      <c r="D19" s="22" t="s">
        <v>551</v>
      </c>
      <c r="E19" s="24">
        <v>340000</v>
      </c>
      <c r="F19" s="24"/>
      <c r="G19" s="24"/>
    </row>
    <row r="20" ht="18.75" customHeight="1" spans="1:7">
      <c r="A20" s="27" t="s">
        <v>56</v>
      </c>
      <c r="B20" s="28" t="s">
        <v>553</v>
      </c>
      <c r="C20" s="28"/>
      <c r="D20" s="29"/>
      <c r="E20" s="24">
        <v>1500000</v>
      </c>
      <c r="F20" s="24"/>
      <c r="G20" s="24"/>
    </row>
  </sheetData>
  <mergeCells count="11">
    <mergeCell ref="A3:G3"/>
    <mergeCell ref="A4:D4"/>
    <mergeCell ref="E5:G5"/>
    <mergeCell ref="A20:D20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5"/>
      <c r="O2" s="74"/>
      <c r="P2" s="74"/>
      <c r="Q2" s="74"/>
      <c r="R2" s="74"/>
      <c r="S2" s="40" t="s">
        <v>53</v>
      </c>
    </row>
    <row r="3" ht="57.75" customHeight="1" spans="1:19">
      <c r="A3" s="134" t="str">
        <f>"2025"&amp;"年部门收入预算表"</f>
        <v>2025年部门收入预算表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206"/>
      <c r="P3" s="206"/>
      <c r="Q3" s="206"/>
      <c r="R3" s="206"/>
      <c r="S3" s="206"/>
    </row>
    <row r="4" ht="18.75" customHeight="1" spans="1:19">
      <c r="A4" s="43" t="str">
        <f>"单位名称："&amp;"双江拉祜族佤族布朗族傣族自治县公安局交通管理大队"</f>
        <v>单位名称：双江拉祜族佤族布朗族傣族自治县公安局交通管理大队</v>
      </c>
      <c r="B4" s="101"/>
      <c r="C4" s="101"/>
      <c r="D4" s="101"/>
      <c r="E4" s="101"/>
      <c r="F4" s="101"/>
      <c r="G4" s="101"/>
      <c r="H4" s="101"/>
      <c r="I4" s="101"/>
      <c r="J4" s="78"/>
      <c r="K4" s="101"/>
      <c r="L4" s="101"/>
      <c r="M4" s="101"/>
      <c r="N4" s="101"/>
      <c r="O4" s="78"/>
      <c r="P4" s="78"/>
      <c r="Q4" s="78"/>
      <c r="R4" s="78"/>
      <c r="S4" s="40" t="s">
        <v>1</v>
      </c>
    </row>
    <row r="5" ht="18.75" customHeight="1" spans="1:19">
      <c r="A5" s="190" t="s">
        <v>54</v>
      </c>
      <c r="B5" s="191" t="s">
        <v>55</v>
      </c>
      <c r="C5" s="191" t="s">
        <v>56</v>
      </c>
      <c r="D5" s="192" t="s">
        <v>57</v>
      </c>
      <c r="E5" s="193"/>
      <c r="F5" s="193"/>
      <c r="G5" s="193"/>
      <c r="H5" s="193"/>
      <c r="I5" s="193"/>
      <c r="J5" s="207"/>
      <c r="K5" s="193"/>
      <c r="L5" s="193"/>
      <c r="M5" s="193"/>
      <c r="N5" s="208"/>
      <c r="O5" s="192" t="s">
        <v>46</v>
      </c>
      <c r="P5" s="192"/>
      <c r="Q5" s="192"/>
      <c r="R5" s="192"/>
      <c r="S5" s="211"/>
    </row>
    <row r="6" ht="18.75" customHeight="1" spans="1:19">
      <c r="A6" s="194"/>
      <c r="B6" s="195"/>
      <c r="C6" s="195"/>
      <c r="D6" s="196" t="s">
        <v>58</v>
      </c>
      <c r="E6" s="196" t="s">
        <v>59</v>
      </c>
      <c r="F6" s="196" t="s">
        <v>60</v>
      </c>
      <c r="G6" s="196" t="s">
        <v>61</v>
      </c>
      <c r="H6" s="196" t="s">
        <v>62</v>
      </c>
      <c r="I6" s="209" t="s">
        <v>63</v>
      </c>
      <c r="J6" s="209"/>
      <c r="K6" s="209"/>
      <c r="L6" s="209"/>
      <c r="M6" s="209"/>
      <c r="N6" s="199"/>
      <c r="O6" s="196" t="s">
        <v>58</v>
      </c>
      <c r="P6" s="196" t="s">
        <v>59</v>
      </c>
      <c r="Q6" s="196" t="s">
        <v>60</v>
      </c>
      <c r="R6" s="196" t="s">
        <v>61</v>
      </c>
      <c r="S6" s="196" t="s">
        <v>64</v>
      </c>
    </row>
    <row r="7" ht="18.75" customHeight="1" spans="1:19">
      <c r="A7" s="197"/>
      <c r="B7" s="198"/>
      <c r="C7" s="198"/>
      <c r="D7" s="199"/>
      <c r="E7" s="199"/>
      <c r="F7" s="199"/>
      <c r="G7" s="199"/>
      <c r="H7" s="199"/>
      <c r="I7" s="198" t="s">
        <v>58</v>
      </c>
      <c r="J7" s="198" t="s">
        <v>65</v>
      </c>
      <c r="K7" s="198" t="s">
        <v>66</v>
      </c>
      <c r="L7" s="198" t="s">
        <v>67</v>
      </c>
      <c r="M7" s="198" t="s">
        <v>68</v>
      </c>
      <c r="N7" s="198" t="s">
        <v>69</v>
      </c>
      <c r="O7" s="210"/>
      <c r="P7" s="210"/>
      <c r="Q7" s="210"/>
      <c r="R7" s="210"/>
      <c r="S7" s="199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200" t="s">
        <v>70</v>
      </c>
      <c r="B9" s="201" t="s">
        <v>71</v>
      </c>
      <c r="C9" s="24">
        <v>10411375.67</v>
      </c>
      <c r="D9" s="24">
        <v>9956852.38</v>
      </c>
      <c r="E9" s="24">
        <v>9956852.38</v>
      </c>
      <c r="F9" s="24"/>
      <c r="G9" s="24"/>
      <c r="H9" s="24"/>
      <c r="I9" s="24"/>
      <c r="J9" s="24"/>
      <c r="K9" s="24"/>
      <c r="L9" s="24"/>
      <c r="M9" s="24"/>
      <c r="N9" s="24"/>
      <c r="O9" s="24">
        <v>454523.29</v>
      </c>
      <c r="P9" s="24">
        <v>454523.29</v>
      </c>
      <c r="Q9" s="24"/>
      <c r="R9" s="24"/>
      <c r="S9" s="24"/>
    </row>
    <row r="10" ht="18.75" customHeight="1" spans="1:19">
      <c r="A10" s="89" t="s">
        <v>72</v>
      </c>
      <c r="B10" s="202" t="s">
        <v>71</v>
      </c>
      <c r="C10" s="24">
        <v>10411375.67</v>
      </c>
      <c r="D10" s="24">
        <v>9956852.38</v>
      </c>
      <c r="E10" s="24">
        <v>9956852.38</v>
      </c>
      <c r="F10" s="24"/>
      <c r="G10" s="24"/>
      <c r="H10" s="24"/>
      <c r="I10" s="24"/>
      <c r="J10" s="24"/>
      <c r="K10" s="24"/>
      <c r="L10" s="24"/>
      <c r="M10" s="24"/>
      <c r="N10" s="24"/>
      <c r="O10" s="24">
        <v>454523.29</v>
      </c>
      <c r="P10" s="24">
        <v>454523.29</v>
      </c>
      <c r="Q10" s="24"/>
      <c r="R10" s="24"/>
      <c r="S10" s="24"/>
    </row>
    <row r="11" ht="18.75" customHeight="1" spans="1:19">
      <c r="A11" s="203" t="s">
        <v>56</v>
      </c>
      <c r="B11" s="204"/>
      <c r="C11" s="24">
        <v>10411375.67</v>
      </c>
      <c r="D11" s="24">
        <v>9956852.38</v>
      </c>
      <c r="E11" s="24">
        <v>9956852.38</v>
      </c>
      <c r="F11" s="24"/>
      <c r="G11" s="24"/>
      <c r="H11" s="24"/>
      <c r="I11" s="24"/>
      <c r="J11" s="24"/>
      <c r="K11" s="24"/>
      <c r="L11" s="24"/>
      <c r="M11" s="24"/>
      <c r="N11" s="24"/>
      <c r="O11" s="24">
        <v>454523.29</v>
      </c>
      <c r="P11" s="24">
        <v>454523.29</v>
      </c>
      <c r="Q11" s="24"/>
      <c r="R11" s="24"/>
      <c r="S11" s="24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8"/>
      <c r="E2" s="2"/>
      <c r="F2" s="2"/>
      <c r="G2" s="2"/>
      <c r="H2" s="178"/>
      <c r="I2" s="2"/>
      <c r="J2" s="178"/>
      <c r="K2" s="2"/>
      <c r="L2" s="2"/>
      <c r="M2" s="2"/>
      <c r="N2" s="2"/>
      <c r="O2" s="41" t="s">
        <v>73</v>
      </c>
    </row>
    <row r="3" ht="42" customHeight="1" spans="1:15">
      <c r="A3" s="6" t="str">
        <f>"2025"&amp;"年部门支出预算表"</f>
        <v>2025年部门支出预算表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</row>
    <row r="4" ht="18.75" customHeight="1" spans="1:15">
      <c r="A4" s="180" t="str">
        <f>"单位名称："&amp;"双江拉祜族佤族布朗族傣族自治县公安局交通管理大队"</f>
        <v>单位名称：双江拉祜族佤族布朗族傣族自治县公安局交通管理大队</v>
      </c>
      <c r="B4" s="181"/>
      <c r="C4" s="69"/>
      <c r="D4" s="31"/>
      <c r="E4" s="69"/>
      <c r="F4" s="69"/>
      <c r="G4" s="69"/>
      <c r="H4" s="31"/>
      <c r="I4" s="69"/>
      <c r="J4" s="31"/>
      <c r="K4" s="69"/>
      <c r="L4" s="69"/>
      <c r="M4" s="188"/>
      <c r="N4" s="188"/>
      <c r="O4" s="41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81" t="s">
        <v>76</v>
      </c>
      <c r="F5" s="144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73" t="s">
        <v>58</v>
      </c>
      <c r="E6" s="100" t="s">
        <v>76</v>
      </c>
      <c r="F6" s="100" t="s">
        <v>77</v>
      </c>
      <c r="G6" s="19"/>
      <c r="H6" s="19"/>
      <c r="I6" s="19"/>
      <c r="J6" s="73" t="s">
        <v>58</v>
      </c>
      <c r="K6" s="48" t="s">
        <v>80</v>
      </c>
      <c r="L6" s="48" t="s">
        <v>81</v>
      </c>
      <c r="M6" s="48" t="s">
        <v>82</v>
      </c>
      <c r="N6" s="48" t="s">
        <v>83</v>
      </c>
      <c r="O6" s="48" t="s">
        <v>84</v>
      </c>
    </row>
    <row r="7" ht="18.75" customHeight="1" spans="1:15">
      <c r="A7" s="123">
        <v>1</v>
      </c>
      <c r="B7" s="123">
        <v>2</v>
      </c>
      <c r="C7" s="73">
        <v>3</v>
      </c>
      <c r="D7" s="73">
        <v>4</v>
      </c>
      <c r="E7" s="73">
        <v>5</v>
      </c>
      <c r="F7" s="73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>
        <v>12</v>
      </c>
      <c r="M7" s="73">
        <v>13</v>
      </c>
      <c r="N7" s="73">
        <v>14</v>
      </c>
      <c r="O7" s="73">
        <v>15</v>
      </c>
    </row>
    <row r="8" ht="18.75" customHeight="1" spans="1:15">
      <c r="A8" s="138" t="s">
        <v>85</v>
      </c>
      <c r="B8" s="167" t="s">
        <v>86</v>
      </c>
      <c r="C8" s="24">
        <v>9417397.97</v>
      </c>
      <c r="D8" s="24">
        <v>9417397.97</v>
      </c>
      <c r="E8" s="24">
        <v>7462874.68</v>
      </c>
      <c r="F8" s="24">
        <v>1954523.29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82" t="s">
        <v>87</v>
      </c>
      <c r="B9" s="219" t="s">
        <v>88</v>
      </c>
      <c r="C9" s="24">
        <v>9417397.97</v>
      </c>
      <c r="D9" s="24">
        <v>9417397.97</v>
      </c>
      <c r="E9" s="24">
        <v>7462874.68</v>
      </c>
      <c r="F9" s="24">
        <v>1954523.29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4" t="s">
        <v>89</v>
      </c>
      <c r="B10" s="220" t="s">
        <v>90</v>
      </c>
      <c r="C10" s="24">
        <v>3333950.68</v>
      </c>
      <c r="D10" s="24">
        <v>3333950.68</v>
      </c>
      <c r="E10" s="24">
        <v>3333950.68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4" t="s">
        <v>91</v>
      </c>
      <c r="B11" s="220" t="s">
        <v>92</v>
      </c>
      <c r="C11" s="24">
        <v>4076124</v>
      </c>
      <c r="D11" s="24">
        <v>4076124</v>
      </c>
      <c r="E11" s="24">
        <v>4076124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4" t="s">
        <v>93</v>
      </c>
      <c r="B12" s="220" t="s">
        <v>94</v>
      </c>
      <c r="C12" s="24">
        <v>1887523.29</v>
      </c>
      <c r="D12" s="24">
        <v>1887523.29</v>
      </c>
      <c r="E12" s="24"/>
      <c r="F12" s="24">
        <v>1887523.29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4" t="s">
        <v>95</v>
      </c>
      <c r="B13" s="220" t="s">
        <v>96</v>
      </c>
      <c r="C13" s="24">
        <v>119800</v>
      </c>
      <c r="D13" s="24">
        <v>119800</v>
      </c>
      <c r="E13" s="24">
        <v>52800</v>
      </c>
      <c r="F13" s="24">
        <v>67000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38" t="s">
        <v>97</v>
      </c>
      <c r="B14" s="167" t="s">
        <v>98</v>
      </c>
      <c r="C14" s="24">
        <v>511072.64</v>
      </c>
      <c r="D14" s="24">
        <v>511072.64</v>
      </c>
      <c r="E14" s="24">
        <v>511072.64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2" t="s">
        <v>99</v>
      </c>
      <c r="B15" s="219" t="s">
        <v>100</v>
      </c>
      <c r="C15" s="24">
        <v>511072.64</v>
      </c>
      <c r="D15" s="24">
        <v>511072.64</v>
      </c>
      <c r="E15" s="24">
        <v>511072.64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4" t="s">
        <v>101</v>
      </c>
      <c r="B16" s="220" t="s">
        <v>102</v>
      </c>
      <c r="C16" s="24">
        <v>97900</v>
      </c>
      <c r="D16" s="24">
        <v>97900</v>
      </c>
      <c r="E16" s="24">
        <v>97900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4" t="s">
        <v>103</v>
      </c>
      <c r="B17" s="220" t="s">
        <v>104</v>
      </c>
      <c r="C17" s="24">
        <v>413172.64</v>
      </c>
      <c r="D17" s="24">
        <v>413172.64</v>
      </c>
      <c r="E17" s="24">
        <v>413172.64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38" t="s">
        <v>105</v>
      </c>
      <c r="B18" s="167" t="s">
        <v>106</v>
      </c>
      <c r="C18" s="24">
        <v>173025.58</v>
      </c>
      <c r="D18" s="24">
        <v>173025.58</v>
      </c>
      <c r="E18" s="24">
        <v>173025.58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2" t="s">
        <v>107</v>
      </c>
      <c r="B19" s="219" t="s">
        <v>108</v>
      </c>
      <c r="C19" s="24">
        <v>173025.58</v>
      </c>
      <c r="D19" s="24">
        <v>173025.58</v>
      </c>
      <c r="E19" s="24">
        <v>173025.58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4" t="s">
        <v>109</v>
      </c>
      <c r="B20" s="220" t="s">
        <v>110</v>
      </c>
      <c r="C20" s="24">
        <v>157197.48</v>
      </c>
      <c r="D20" s="24">
        <v>157197.48</v>
      </c>
      <c r="E20" s="24">
        <v>157197.48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4" t="s">
        <v>111</v>
      </c>
      <c r="B21" s="220" t="s">
        <v>112</v>
      </c>
      <c r="C21" s="24">
        <v>6240</v>
      </c>
      <c r="D21" s="24">
        <v>6240</v>
      </c>
      <c r="E21" s="24">
        <v>6240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4" t="s">
        <v>113</v>
      </c>
      <c r="B22" s="220" t="s">
        <v>114</v>
      </c>
      <c r="C22" s="24">
        <v>9588.1</v>
      </c>
      <c r="D22" s="24">
        <v>9588.1</v>
      </c>
      <c r="E22" s="24">
        <v>9588.1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38" t="s">
        <v>115</v>
      </c>
      <c r="B23" s="167" t="s">
        <v>116</v>
      </c>
      <c r="C23" s="24">
        <v>309879.48</v>
      </c>
      <c r="D23" s="24">
        <v>309879.48</v>
      </c>
      <c r="E23" s="24">
        <v>309879.48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82" t="s">
        <v>117</v>
      </c>
      <c r="B24" s="219" t="s">
        <v>118</v>
      </c>
      <c r="C24" s="24">
        <v>309879.48</v>
      </c>
      <c r="D24" s="24">
        <v>309879.48</v>
      </c>
      <c r="E24" s="24">
        <v>309879.48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84" t="s">
        <v>119</v>
      </c>
      <c r="B25" s="220" t="s">
        <v>120</v>
      </c>
      <c r="C25" s="24">
        <v>309879.48</v>
      </c>
      <c r="D25" s="24">
        <v>309879.48</v>
      </c>
      <c r="E25" s="24">
        <v>309879.48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86" t="s">
        <v>121</v>
      </c>
      <c r="B26" s="187" t="s">
        <v>121</v>
      </c>
      <c r="C26" s="24">
        <v>10411375.67</v>
      </c>
      <c r="D26" s="24">
        <v>10411375.67</v>
      </c>
      <c r="E26" s="24">
        <v>8456852.38</v>
      </c>
      <c r="F26" s="24">
        <v>1954523.29</v>
      </c>
      <c r="G26" s="24"/>
      <c r="H26" s="24"/>
      <c r="I26" s="24"/>
      <c r="J26" s="24"/>
      <c r="K26" s="24"/>
      <c r="L26" s="24"/>
      <c r="M26" s="24"/>
      <c r="N26" s="24"/>
      <c r="O26" s="24"/>
    </row>
  </sheetData>
  <mergeCells count="11">
    <mergeCell ref="A3:O3"/>
    <mergeCell ref="A4:L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1" t="s">
        <v>122</v>
      </c>
    </row>
    <row r="3" ht="36" customHeight="1" spans="1:4">
      <c r="A3" s="6" t="str">
        <f>"2025"&amp;"年部门财政拨款收支预算总表"</f>
        <v>2025年部门财政拨款收支预算总表</v>
      </c>
      <c r="B3" s="165"/>
      <c r="C3" s="165"/>
      <c r="D3" s="165"/>
    </row>
    <row r="4" ht="18.75" customHeight="1" spans="1:4">
      <c r="A4" s="8" t="str">
        <f>"单位名称："&amp;"双江拉祜族佤族布朗族傣族自治县公安局交通管理大队"</f>
        <v>单位名称：双江拉祜族佤族布朗族傣族自治县公安局交通管理大队</v>
      </c>
      <c r="B4" s="166"/>
      <c r="C4" s="166"/>
      <c r="D4" s="41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13" t="str">
        <f t="shared" ref="B6:D6" si="0">"2025"&amp;"年预算数"</f>
        <v>2025年预算数</v>
      </c>
      <c r="C6" s="32" t="s">
        <v>123</v>
      </c>
      <c r="D6" s="113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7" t="s">
        <v>124</v>
      </c>
      <c r="B8" s="24">
        <v>9956852.38</v>
      </c>
      <c r="C8" s="23" t="s">
        <v>125</v>
      </c>
      <c r="D8" s="24">
        <v>10411375.67</v>
      </c>
    </row>
    <row r="9" ht="18.75" customHeight="1" spans="1:4">
      <c r="A9" s="168" t="s">
        <v>126</v>
      </c>
      <c r="B9" s="24">
        <v>9956852.38</v>
      </c>
      <c r="C9" s="23" t="s">
        <v>127</v>
      </c>
      <c r="D9" s="24"/>
    </row>
    <row r="10" ht="18.75" customHeight="1" spans="1:4">
      <c r="A10" s="168" t="s">
        <v>128</v>
      </c>
      <c r="B10" s="24"/>
      <c r="C10" s="23" t="s">
        <v>129</v>
      </c>
      <c r="D10" s="24"/>
    </row>
    <row r="11" ht="18.75" customHeight="1" spans="1:4">
      <c r="A11" s="168" t="s">
        <v>130</v>
      </c>
      <c r="B11" s="24"/>
      <c r="C11" s="23" t="s">
        <v>131</v>
      </c>
      <c r="D11" s="24"/>
    </row>
    <row r="12" ht="18.75" customHeight="1" spans="1:4">
      <c r="A12" s="169" t="s">
        <v>132</v>
      </c>
      <c r="B12" s="24">
        <v>454523.29</v>
      </c>
      <c r="C12" s="170" t="s">
        <v>133</v>
      </c>
      <c r="D12" s="24">
        <v>9417397.97</v>
      </c>
    </row>
    <row r="13" ht="18.75" customHeight="1" spans="1:4">
      <c r="A13" s="171" t="s">
        <v>126</v>
      </c>
      <c r="B13" s="24">
        <v>454523.29</v>
      </c>
      <c r="C13" s="172" t="s">
        <v>134</v>
      </c>
      <c r="D13" s="24"/>
    </row>
    <row r="14" ht="18.75" customHeight="1" spans="1:4">
      <c r="A14" s="171" t="s">
        <v>128</v>
      </c>
      <c r="B14" s="24"/>
      <c r="C14" s="172" t="s">
        <v>135</v>
      </c>
      <c r="D14" s="24"/>
    </row>
    <row r="15" ht="18.75" customHeight="1" spans="1:4">
      <c r="A15" s="171" t="s">
        <v>130</v>
      </c>
      <c r="B15" s="24"/>
      <c r="C15" s="172" t="s">
        <v>136</v>
      </c>
      <c r="D15" s="24"/>
    </row>
    <row r="16" ht="18.75" customHeight="1" spans="1:4">
      <c r="A16" s="171" t="s">
        <v>26</v>
      </c>
      <c r="B16" s="24"/>
      <c r="C16" s="172" t="s">
        <v>137</v>
      </c>
      <c r="D16" s="24">
        <v>511072.64</v>
      </c>
    </row>
    <row r="17" ht="18.75" customHeight="1" spans="1:4">
      <c r="A17" s="171" t="s">
        <v>26</v>
      </c>
      <c r="B17" s="24" t="s">
        <v>26</v>
      </c>
      <c r="C17" s="172" t="s">
        <v>138</v>
      </c>
      <c r="D17" s="24">
        <v>173025.58</v>
      </c>
    </row>
    <row r="18" ht="18.75" customHeight="1" spans="1:4">
      <c r="A18" s="173" t="s">
        <v>26</v>
      </c>
      <c r="B18" s="24" t="s">
        <v>26</v>
      </c>
      <c r="C18" s="172" t="s">
        <v>139</v>
      </c>
      <c r="D18" s="24"/>
    </row>
    <row r="19" ht="18.75" customHeight="1" spans="1:4">
      <c r="A19" s="173" t="s">
        <v>26</v>
      </c>
      <c r="B19" s="24" t="s">
        <v>26</v>
      </c>
      <c r="C19" s="172" t="s">
        <v>140</v>
      </c>
      <c r="D19" s="24"/>
    </row>
    <row r="20" ht="18.75" customHeight="1" spans="1:4">
      <c r="A20" s="174" t="s">
        <v>26</v>
      </c>
      <c r="B20" s="24" t="s">
        <v>26</v>
      </c>
      <c r="C20" s="172" t="s">
        <v>141</v>
      </c>
      <c r="D20" s="24"/>
    </row>
    <row r="21" ht="18.75" customHeight="1" spans="1:4">
      <c r="A21" s="174" t="s">
        <v>26</v>
      </c>
      <c r="B21" s="24" t="s">
        <v>26</v>
      </c>
      <c r="C21" s="172" t="s">
        <v>142</v>
      </c>
      <c r="D21" s="24"/>
    </row>
    <row r="22" ht="18.75" customHeight="1" spans="1:4">
      <c r="A22" s="174" t="s">
        <v>26</v>
      </c>
      <c r="B22" s="24" t="s">
        <v>26</v>
      </c>
      <c r="C22" s="172" t="s">
        <v>143</v>
      </c>
      <c r="D22" s="24"/>
    </row>
    <row r="23" ht="18.75" customHeight="1" spans="1:4">
      <c r="A23" s="174" t="s">
        <v>26</v>
      </c>
      <c r="B23" s="24" t="s">
        <v>26</v>
      </c>
      <c r="C23" s="172" t="s">
        <v>144</v>
      </c>
      <c r="D23" s="24"/>
    </row>
    <row r="24" ht="18.75" customHeight="1" spans="1:4">
      <c r="A24" s="174" t="s">
        <v>26</v>
      </c>
      <c r="B24" s="24" t="s">
        <v>26</v>
      </c>
      <c r="C24" s="172" t="s">
        <v>145</v>
      </c>
      <c r="D24" s="24"/>
    </row>
    <row r="25" ht="18.75" customHeight="1" spans="1:4">
      <c r="A25" s="174" t="s">
        <v>26</v>
      </c>
      <c r="B25" s="24" t="s">
        <v>26</v>
      </c>
      <c r="C25" s="172" t="s">
        <v>146</v>
      </c>
      <c r="D25" s="24"/>
    </row>
    <row r="26" ht="18.75" customHeight="1" spans="1:4">
      <c r="A26" s="174" t="s">
        <v>26</v>
      </c>
      <c r="B26" s="24" t="s">
        <v>26</v>
      </c>
      <c r="C26" s="172" t="s">
        <v>147</v>
      </c>
      <c r="D26" s="24"/>
    </row>
    <row r="27" ht="18.75" customHeight="1" spans="1:4">
      <c r="A27" s="174" t="s">
        <v>26</v>
      </c>
      <c r="B27" s="24" t="s">
        <v>26</v>
      </c>
      <c r="C27" s="172" t="s">
        <v>148</v>
      </c>
      <c r="D27" s="24">
        <v>309879.48</v>
      </c>
    </row>
    <row r="28" ht="18.75" customHeight="1" spans="1:4">
      <c r="A28" s="174" t="s">
        <v>26</v>
      </c>
      <c r="B28" s="24" t="s">
        <v>26</v>
      </c>
      <c r="C28" s="172" t="s">
        <v>149</v>
      </c>
      <c r="D28" s="24"/>
    </row>
    <row r="29" ht="18.75" customHeight="1" spans="1:4">
      <c r="A29" s="174" t="s">
        <v>26</v>
      </c>
      <c r="B29" s="24" t="s">
        <v>26</v>
      </c>
      <c r="C29" s="172" t="s">
        <v>150</v>
      </c>
      <c r="D29" s="24"/>
    </row>
    <row r="30" ht="18.75" customHeight="1" spans="1:4">
      <c r="A30" s="174" t="s">
        <v>26</v>
      </c>
      <c r="B30" s="24" t="s">
        <v>26</v>
      </c>
      <c r="C30" s="172" t="s">
        <v>151</v>
      </c>
      <c r="D30" s="24"/>
    </row>
    <row r="31" ht="18.75" customHeight="1" spans="1:4">
      <c r="A31" s="174" t="s">
        <v>26</v>
      </c>
      <c r="B31" s="24" t="s">
        <v>26</v>
      </c>
      <c r="C31" s="172" t="s">
        <v>152</v>
      </c>
      <c r="D31" s="24"/>
    </row>
    <row r="32" ht="18.75" customHeight="1" spans="1:4">
      <c r="A32" s="175" t="s">
        <v>26</v>
      </c>
      <c r="B32" s="24" t="s">
        <v>26</v>
      </c>
      <c r="C32" s="172" t="s">
        <v>153</v>
      </c>
      <c r="D32" s="24"/>
    </row>
    <row r="33" ht="18.75" customHeight="1" spans="1:4">
      <c r="A33" s="175" t="s">
        <v>26</v>
      </c>
      <c r="B33" s="24" t="s">
        <v>26</v>
      </c>
      <c r="C33" s="172" t="s">
        <v>154</v>
      </c>
      <c r="D33" s="24"/>
    </row>
    <row r="34" ht="18.75" customHeight="1" spans="1:4">
      <c r="A34" s="175" t="s">
        <v>26</v>
      </c>
      <c r="B34" s="24" t="s">
        <v>26</v>
      </c>
      <c r="C34" s="172" t="s">
        <v>155</v>
      </c>
      <c r="D34" s="24"/>
    </row>
    <row r="35" ht="18.75" customHeight="1" spans="1:4">
      <c r="A35" s="175"/>
      <c r="B35" s="24"/>
      <c r="C35" s="172" t="s">
        <v>156</v>
      </c>
      <c r="D35" s="24"/>
    </row>
    <row r="36" ht="18.75" customHeight="1" spans="1:4">
      <c r="A36" s="175" t="s">
        <v>26</v>
      </c>
      <c r="B36" s="24" t="s">
        <v>26</v>
      </c>
      <c r="C36" s="172" t="s">
        <v>157</v>
      </c>
      <c r="D36" s="24"/>
    </row>
    <row r="37" ht="18.75" customHeight="1" spans="1:4">
      <c r="A37" s="62" t="s">
        <v>158</v>
      </c>
      <c r="B37" s="176">
        <v>10411375.67</v>
      </c>
      <c r="C37" s="177" t="s">
        <v>52</v>
      </c>
      <c r="D37" s="176">
        <v>10411375.67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F14" sqref="F14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6"/>
      <c r="F2" s="64"/>
      <c r="G2" s="41" t="s">
        <v>159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7"/>
      <c r="C3" s="157"/>
      <c r="D3" s="157"/>
      <c r="E3" s="157"/>
      <c r="F3" s="157"/>
      <c r="G3" s="157"/>
    </row>
    <row r="4" ht="18" customHeight="1" spans="1:7">
      <c r="A4" s="158" t="str">
        <f>"单位名称："&amp;"双江拉祜族佤族布朗族傣族自治县公安局交通管理大队"</f>
        <v>单位名称：双江拉祜族佤族布朗族傣族自治县公安局交通管理大队</v>
      </c>
      <c r="B4" s="30"/>
      <c r="C4" s="31"/>
      <c r="D4" s="31"/>
      <c r="E4" s="31"/>
      <c r="F4" s="108"/>
      <c r="G4" s="41" t="s">
        <v>1</v>
      </c>
    </row>
    <row r="5" ht="20.25" customHeight="1" spans="1:7">
      <c r="A5" s="159" t="s">
        <v>160</v>
      </c>
      <c r="B5" s="160"/>
      <c r="C5" s="113" t="s">
        <v>56</v>
      </c>
      <c r="D5" s="136" t="s">
        <v>76</v>
      </c>
      <c r="E5" s="14"/>
      <c r="F5" s="15"/>
      <c r="G5" s="129" t="s">
        <v>77</v>
      </c>
    </row>
    <row r="6" ht="20.25" customHeight="1" spans="1:7">
      <c r="A6" s="161" t="s">
        <v>74</v>
      </c>
      <c r="B6" s="161" t="s">
        <v>75</v>
      </c>
      <c r="C6" s="34"/>
      <c r="D6" s="73" t="s">
        <v>58</v>
      </c>
      <c r="E6" s="73" t="s">
        <v>161</v>
      </c>
      <c r="F6" s="73" t="s">
        <v>162</v>
      </c>
      <c r="G6" s="102"/>
    </row>
    <row r="7" ht="19.5" customHeight="1" spans="1:7">
      <c r="A7" s="161" t="s">
        <v>163</v>
      </c>
      <c r="B7" s="161" t="s">
        <v>164</v>
      </c>
      <c r="C7" s="161" t="s">
        <v>165</v>
      </c>
      <c r="D7" s="73">
        <v>4</v>
      </c>
      <c r="E7" s="162" t="s">
        <v>166</v>
      </c>
      <c r="F7" s="162" t="s">
        <v>167</v>
      </c>
      <c r="G7" s="161" t="s">
        <v>168</v>
      </c>
    </row>
    <row r="8" ht="18" customHeight="1" spans="1:7">
      <c r="A8" s="35" t="s">
        <v>85</v>
      </c>
      <c r="B8" s="35" t="s">
        <v>86</v>
      </c>
      <c r="C8" s="24">
        <v>9417397.97</v>
      </c>
      <c r="D8" s="24">
        <v>7462874.68</v>
      </c>
      <c r="E8" s="24">
        <v>7105213</v>
      </c>
      <c r="F8" s="24">
        <v>357661.68</v>
      </c>
      <c r="G8" s="24">
        <v>1954523.29</v>
      </c>
    </row>
    <row r="9" ht="18" customHeight="1" spans="1:7">
      <c r="A9" s="124" t="s">
        <v>87</v>
      </c>
      <c r="B9" s="124" t="s">
        <v>88</v>
      </c>
      <c r="C9" s="24">
        <v>9417397.97</v>
      </c>
      <c r="D9" s="24">
        <v>7462874.68</v>
      </c>
      <c r="E9" s="24">
        <v>7105213</v>
      </c>
      <c r="F9" s="24">
        <v>357661.68</v>
      </c>
      <c r="G9" s="24">
        <v>1954523.29</v>
      </c>
    </row>
    <row r="10" ht="18" customHeight="1" spans="1:7">
      <c r="A10" s="125" t="s">
        <v>89</v>
      </c>
      <c r="B10" s="125" t="s">
        <v>90</v>
      </c>
      <c r="C10" s="24">
        <v>3333950.68</v>
      </c>
      <c r="D10" s="24">
        <v>3333950.68</v>
      </c>
      <c r="E10" s="24">
        <v>2976289</v>
      </c>
      <c r="F10" s="24">
        <v>357661.68</v>
      </c>
      <c r="G10" s="24"/>
    </row>
    <row r="11" ht="18" customHeight="1" spans="1:7">
      <c r="A11" s="125" t="s">
        <v>91</v>
      </c>
      <c r="B11" s="125" t="s">
        <v>92</v>
      </c>
      <c r="C11" s="24">
        <v>4076124</v>
      </c>
      <c r="D11" s="24">
        <v>4076124</v>
      </c>
      <c r="E11" s="24">
        <v>4076124</v>
      </c>
      <c r="F11" s="24"/>
      <c r="G11" s="24"/>
    </row>
    <row r="12" ht="18" customHeight="1" spans="1:7">
      <c r="A12" s="125" t="s">
        <v>93</v>
      </c>
      <c r="B12" s="125" t="s">
        <v>94</v>
      </c>
      <c r="C12" s="24">
        <v>1887523.29</v>
      </c>
      <c r="D12" s="24"/>
      <c r="E12" s="24"/>
      <c r="F12" s="24"/>
      <c r="G12" s="24">
        <v>1887523.29</v>
      </c>
    </row>
    <row r="13" ht="18" customHeight="1" spans="1:7">
      <c r="A13" s="125" t="s">
        <v>95</v>
      </c>
      <c r="B13" s="125" t="s">
        <v>96</v>
      </c>
      <c r="C13" s="24">
        <v>119800</v>
      </c>
      <c r="D13" s="24">
        <v>52800</v>
      </c>
      <c r="E13" s="24">
        <v>52800</v>
      </c>
      <c r="F13" s="24"/>
      <c r="G13" s="24">
        <v>67000</v>
      </c>
    </row>
    <row r="14" ht="18" customHeight="1" spans="1:7">
      <c r="A14" s="35" t="s">
        <v>97</v>
      </c>
      <c r="B14" s="35" t="s">
        <v>98</v>
      </c>
      <c r="C14" s="24">
        <v>511072.64</v>
      </c>
      <c r="D14" s="24">
        <v>511072.64</v>
      </c>
      <c r="E14" s="24">
        <v>509472.64</v>
      </c>
      <c r="F14" s="24">
        <v>1600</v>
      </c>
      <c r="G14" s="24"/>
    </row>
    <row r="15" ht="18" customHeight="1" spans="1:7">
      <c r="A15" s="124" t="s">
        <v>99</v>
      </c>
      <c r="B15" s="124" t="s">
        <v>100</v>
      </c>
      <c r="C15" s="24">
        <v>511072.64</v>
      </c>
      <c r="D15" s="24">
        <v>511072.64</v>
      </c>
      <c r="E15" s="24">
        <v>509472.64</v>
      </c>
      <c r="F15" s="24">
        <v>1600</v>
      </c>
      <c r="G15" s="24"/>
    </row>
    <row r="16" ht="18" customHeight="1" spans="1:7">
      <c r="A16" s="125" t="s">
        <v>101</v>
      </c>
      <c r="B16" s="125" t="s">
        <v>102</v>
      </c>
      <c r="C16" s="24">
        <v>97900</v>
      </c>
      <c r="D16" s="24">
        <v>97900</v>
      </c>
      <c r="E16" s="24">
        <v>96300</v>
      </c>
      <c r="F16" s="24">
        <v>1600</v>
      </c>
      <c r="G16" s="24"/>
    </row>
    <row r="17" ht="18" customHeight="1" spans="1:7">
      <c r="A17" s="125" t="s">
        <v>103</v>
      </c>
      <c r="B17" s="125" t="s">
        <v>104</v>
      </c>
      <c r="C17" s="24">
        <v>413172.64</v>
      </c>
      <c r="D17" s="24">
        <v>413172.64</v>
      </c>
      <c r="E17" s="24">
        <v>413172.64</v>
      </c>
      <c r="F17" s="24"/>
      <c r="G17" s="24"/>
    </row>
    <row r="18" ht="18" customHeight="1" spans="1:7">
      <c r="A18" s="35" t="s">
        <v>105</v>
      </c>
      <c r="B18" s="35" t="s">
        <v>106</v>
      </c>
      <c r="C18" s="24">
        <v>173025.58</v>
      </c>
      <c r="D18" s="24">
        <v>173025.58</v>
      </c>
      <c r="E18" s="24">
        <v>173025.58</v>
      </c>
      <c r="F18" s="24"/>
      <c r="G18" s="24"/>
    </row>
    <row r="19" ht="18" customHeight="1" spans="1:7">
      <c r="A19" s="124" t="s">
        <v>107</v>
      </c>
      <c r="B19" s="124" t="s">
        <v>108</v>
      </c>
      <c r="C19" s="24">
        <v>173025.58</v>
      </c>
      <c r="D19" s="24">
        <v>173025.58</v>
      </c>
      <c r="E19" s="24">
        <v>173025.58</v>
      </c>
      <c r="F19" s="24"/>
      <c r="G19" s="24"/>
    </row>
    <row r="20" ht="18" customHeight="1" spans="1:7">
      <c r="A20" s="125" t="s">
        <v>109</v>
      </c>
      <c r="B20" s="125" t="s">
        <v>110</v>
      </c>
      <c r="C20" s="24">
        <v>157197.48</v>
      </c>
      <c r="D20" s="24">
        <v>157197.48</v>
      </c>
      <c r="E20" s="24">
        <v>157197.48</v>
      </c>
      <c r="F20" s="24"/>
      <c r="G20" s="24"/>
    </row>
    <row r="21" ht="18" customHeight="1" spans="1:7">
      <c r="A21" s="125" t="s">
        <v>111</v>
      </c>
      <c r="B21" s="125" t="s">
        <v>112</v>
      </c>
      <c r="C21" s="24">
        <v>6240</v>
      </c>
      <c r="D21" s="24">
        <v>6240</v>
      </c>
      <c r="E21" s="24">
        <v>6240</v>
      </c>
      <c r="F21" s="24"/>
      <c r="G21" s="24"/>
    </row>
    <row r="22" ht="18" customHeight="1" spans="1:7">
      <c r="A22" s="125" t="s">
        <v>113</v>
      </c>
      <c r="B22" s="125" t="s">
        <v>114</v>
      </c>
      <c r="C22" s="24">
        <v>9588.1</v>
      </c>
      <c r="D22" s="24">
        <v>9588.1</v>
      </c>
      <c r="E22" s="24">
        <v>9588.1</v>
      </c>
      <c r="F22" s="24"/>
      <c r="G22" s="24"/>
    </row>
    <row r="23" ht="18" customHeight="1" spans="1:7">
      <c r="A23" s="35" t="s">
        <v>115</v>
      </c>
      <c r="B23" s="35" t="s">
        <v>116</v>
      </c>
      <c r="C23" s="24">
        <v>309879.48</v>
      </c>
      <c r="D23" s="24">
        <v>309879.48</v>
      </c>
      <c r="E23" s="24">
        <v>309879.48</v>
      </c>
      <c r="F23" s="24"/>
      <c r="G23" s="24"/>
    </row>
    <row r="24" ht="18" customHeight="1" spans="1:7">
      <c r="A24" s="124" t="s">
        <v>117</v>
      </c>
      <c r="B24" s="124" t="s">
        <v>118</v>
      </c>
      <c r="C24" s="24">
        <v>309879.48</v>
      </c>
      <c r="D24" s="24">
        <v>309879.48</v>
      </c>
      <c r="E24" s="24">
        <v>309879.48</v>
      </c>
      <c r="F24" s="24"/>
      <c r="G24" s="24"/>
    </row>
    <row r="25" ht="18" customHeight="1" spans="1:7">
      <c r="A25" s="125" t="s">
        <v>119</v>
      </c>
      <c r="B25" s="125" t="s">
        <v>120</v>
      </c>
      <c r="C25" s="24">
        <v>309879.48</v>
      </c>
      <c r="D25" s="24">
        <v>309879.48</v>
      </c>
      <c r="E25" s="24">
        <v>309879.48</v>
      </c>
      <c r="F25" s="24"/>
      <c r="G25" s="24"/>
    </row>
    <row r="26" ht="18" customHeight="1" spans="1:7">
      <c r="A26" s="163" t="s">
        <v>121</v>
      </c>
      <c r="B26" s="164" t="s">
        <v>121</v>
      </c>
      <c r="C26" s="24">
        <v>10411375.67</v>
      </c>
      <c r="D26" s="24">
        <v>8456852.38</v>
      </c>
      <c r="E26" s="24">
        <v>8097590.7</v>
      </c>
      <c r="F26" s="24">
        <v>359261.68</v>
      </c>
      <c r="G26" s="24">
        <v>1954523.29</v>
      </c>
    </row>
  </sheetData>
  <mergeCells count="7">
    <mergeCell ref="A3:G3"/>
    <mergeCell ref="A4:E4"/>
    <mergeCell ref="A5:B5"/>
    <mergeCell ref="D5:F5"/>
    <mergeCell ref="A26:B26"/>
    <mergeCell ref="C5:C6"/>
    <mergeCell ref="G5:G6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5"/>
      <c r="B1" s="145"/>
      <c r="C1" s="145"/>
      <c r="D1" s="145"/>
      <c r="E1" s="145"/>
      <c r="F1" s="145"/>
      <c r="G1" s="145"/>
    </row>
    <row r="2" ht="15" customHeight="1" spans="1:7">
      <c r="A2" s="146"/>
      <c r="B2" s="147"/>
      <c r="C2" s="148"/>
      <c r="D2" s="69"/>
      <c r="G2" s="95" t="s">
        <v>169</v>
      </c>
    </row>
    <row r="3" ht="39" customHeight="1" spans="1:7">
      <c r="A3" s="134" t="str">
        <f>"2025"&amp;"年“三公”经费支出预算表"</f>
        <v>2025年“三公”经费支出预算表</v>
      </c>
      <c r="B3" s="58"/>
      <c r="C3" s="58"/>
      <c r="D3" s="58"/>
      <c r="E3" s="58"/>
      <c r="F3" s="58"/>
      <c r="G3" s="58"/>
    </row>
    <row r="4" ht="18.75" customHeight="1" spans="1:7">
      <c r="A4" s="43" t="str">
        <f>"单位名称："&amp;"双江拉祜族佤族布朗族傣族自治县公安局交通管理大队"</f>
        <v>单位名称：双江拉祜族佤族布朗族傣族自治县公安局交通管理大队</v>
      </c>
      <c r="B4" s="147"/>
      <c r="C4" s="148"/>
      <c r="D4" s="69"/>
      <c r="E4" s="31"/>
      <c r="G4" s="95" t="s">
        <v>170</v>
      </c>
    </row>
    <row r="5" ht="18.75" customHeight="1" spans="1:7">
      <c r="A5" s="11" t="s">
        <v>171</v>
      </c>
      <c r="B5" s="11" t="s">
        <v>172</v>
      </c>
      <c r="C5" s="32" t="s">
        <v>173</v>
      </c>
      <c r="D5" s="13" t="s">
        <v>174</v>
      </c>
      <c r="E5" s="14"/>
      <c r="F5" s="15"/>
      <c r="G5" s="32" t="s">
        <v>175</v>
      </c>
    </row>
    <row r="6" ht="18.75" customHeight="1" spans="1:7">
      <c r="A6" s="18"/>
      <c r="B6" s="149"/>
      <c r="C6" s="34"/>
      <c r="D6" s="73" t="s">
        <v>58</v>
      </c>
      <c r="E6" s="73" t="s">
        <v>176</v>
      </c>
      <c r="F6" s="73" t="s">
        <v>177</v>
      </c>
      <c r="G6" s="34"/>
    </row>
    <row r="7" ht="18.75" customHeight="1" spans="1:7">
      <c r="A7" s="150" t="s">
        <v>56</v>
      </c>
      <c r="B7" s="151">
        <v>1</v>
      </c>
      <c r="C7" s="152">
        <v>2</v>
      </c>
      <c r="D7" s="153">
        <v>3</v>
      </c>
      <c r="E7" s="153">
        <v>4</v>
      </c>
      <c r="F7" s="153">
        <v>5</v>
      </c>
      <c r="G7" s="152">
        <v>6</v>
      </c>
    </row>
    <row r="8" ht="18.75" customHeight="1" spans="1:7">
      <c r="A8" s="150" t="s">
        <v>56</v>
      </c>
      <c r="B8" s="154">
        <v>152000</v>
      </c>
      <c r="C8" s="154"/>
      <c r="D8" s="154">
        <v>150000</v>
      </c>
      <c r="E8" s="154"/>
      <c r="F8" s="154">
        <v>150000</v>
      </c>
      <c r="G8" s="154">
        <v>2000</v>
      </c>
    </row>
    <row r="9" ht="18.75" customHeight="1" spans="1:7">
      <c r="A9" s="155" t="s">
        <v>178</v>
      </c>
      <c r="B9" s="154">
        <v>100000</v>
      </c>
      <c r="C9" s="154"/>
      <c r="D9" s="154">
        <v>100000</v>
      </c>
      <c r="E9" s="154"/>
      <c r="F9" s="154">
        <v>100000</v>
      </c>
      <c r="G9" s="154"/>
    </row>
    <row r="10" ht="18.75" customHeight="1" spans="1:7">
      <c r="A10" s="155" t="s">
        <v>179</v>
      </c>
      <c r="B10" s="154">
        <v>52000</v>
      </c>
      <c r="C10" s="154"/>
      <c r="D10" s="154">
        <v>50000</v>
      </c>
      <c r="E10" s="154"/>
      <c r="F10" s="154">
        <v>50000</v>
      </c>
      <c r="G10" s="154">
        <v>2000</v>
      </c>
    </row>
    <row r="11" ht="18.75" customHeight="1" spans="1:7">
      <c r="A11" s="155" t="s">
        <v>180</v>
      </c>
      <c r="B11" s="154"/>
      <c r="C11" s="154"/>
      <c r="D11" s="154"/>
      <c r="E11" s="154"/>
      <c r="F11" s="154"/>
      <c r="G11" s="154"/>
    </row>
    <row r="12" ht="18.75" customHeight="1" spans="1:7">
      <c r="A12" s="155" t="s">
        <v>181</v>
      </c>
      <c r="B12" s="154"/>
      <c r="C12" s="154"/>
      <c r="D12" s="154"/>
      <c r="E12" s="154"/>
      <c r="F12" s="154"/>
      <c r="G12" s="154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3"/>
  <sheetViews>
    <sheetView showZeros="0" workbookViewId="0">
      <pane ySplit="1" topLeftCell="A10" activePane="bottomLeft" state="frozen"/>
      <selection/>
      <selection pane="bottomLeft" activeCell="A39" sqref="$A39:$XFD39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32"/>
      <c r="D2" s="133"/>
      <c r="E2" s="133"/>
      <c r="F2" s="133"/>
      <c r="G2" s="133"/>
      <c r="H2" s="74"/>
      <c r="I2" s="74"/>
      <c r="J2" s="74"/>
      <c r="K2" s="74"/>
      <c r="L2" s="74"/>
      <c r="M2" s="74"/>
      <c r="N2" s="31"/>
      <c r="O2" s="31"/>
      <c r="P2" s="31"/>
      <c r="Q2" s="74"/>
      <c r="U2" s="132"/>
      <c r="W2" s="40" t="s">
        <v>182</v>
      </c>
    </row>
    <row r="3" ht="39.75" customHeight="1" spans="1:23">
      <c r="A3" s="134" t="str">
        <f>"2025"&amp;"年部门基本支出预算表"</f>
        <v>2025年部门基本支出预算表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7"/>
      <c r="O3" s="7"/>
      <c r="P3" s="7"/>
      <c r="Q3" s="58"/>
      <c r="R3" s="58"/>
      <c r="S3" s="58"/>
      <c r="T3" s="58"/>
      <c r="U3" s="58"/>
      <c r="V3" s="58"/>
      <c r="W3" s="58"/>
    </row>
    <row r="4" ht="18.75" customHeight="1" spans="1:23">
      <c r="A4" s="8" t="str">
        <f>"单位名称："&amp;"双江拉祜族佤族布朗族傣族自治县公安局交通管理大队"</f>
        <v>单位名称：双江拉祜族佤族布朗族傣族自治县公安局交通管理大队</v>
      </c>
      <c r="B4" s="135"/>
      <c r="C4" s="135"/>
      <c r="D4" s="135"/>
      <c r="E4" s="135"/>
      <c r="F4" s="135"/>
      <c r="G4" s="135"/>
      <c r="H4" s="78"/>
      <c r="I4" s="78"/>
      <c r="J4" s="78"/>
      <c r="K4" s="78"/>
      <c r="L4" s="78"/>
      <c r="M4" s="78"/>
      <c r="N4" s="101"/>
      <c r="O4" s="101"/>
      <c r="P4" s="101"/>
      <c r="Q4" s="78"/>
      <c r="U4" s="132"/>
      <c r="W4" s="40" t="s">
        <v>170</v>
      </c>
    </row>
    <row r="5" ht="18" customHeight="1" spans="1:23">
      <c r="A5" s="11" t="s">
        <v>183</v>
      </c>
      <c r="B5" s="11" t="s">
        <v>184</v>
      </c>
      <c r="C5" s="11" t="s">
        <v>185</v>
      </c>
      <c r="D5" s="11" t="s">
        <v>186</v>
      </c>
      <c r="E5" s="11" t="s">
        <v>187</v>
      </c>
      <c r="F5" s="11" t="s">
        <v>188</v>
      </c>
      <c r="G5" s="11" t="s">
        <v>189</v>
      </c>
      <c r="H5" s="136" t="s">
        <v>190</v>
      </c>
      <c r="I5" s="71" t="s">
        <v>190</v>
      </c>
      <c r="J5" s="71"/>
      <c r="K5" s="71"/>
      <c r="L5" s="71"/>
      <c r="M5" s="71"/>
      <c r="N5" s="14"/>
      <c r="O5" s="14"/>
      <c r="P5" s="14"/>
      <c r="Q5" s="81" t="s">
        <v>62</v>
      </c>
      <c r="R5" s="71" t="s">
        <v>79</v>
      </c>
      <c r="S5" s="71"/>
      <c r="T5" s="71"/>
      <c r="U5" s="71"/>
      <c r="V5" s="71"/>
      <c r="W5" s="142"/>
    </row>
    <row r="6" ht="18" customHeight="1" spans="1:23">
      <c r="A6" s="16"/>
      <c r="B6" s="131"/>
      <c r="C6" s="16"/>
      <c r="D6" s="16"/>
      <c r="E6" s="16"/>
      <c r="F6" s="16"/>
      <c r="G6" s="16"/>
      <c r="H6" s="113" t="s">
        <v>191</v>
      </c>
      <c r="I6" s="136" t="s">
        <v>59</v>
      </c>
      <c r="J6" s="71"/>
      <c r="K6" s="71"/>
      <c r="L6" s="71"/>
      <c r="M6" s="142"/>
      <c r="N6" s="13" t="s">
        <v>192</v>
      </c>
      <c r="O6" s="14"/>
      <c r="P6" s="15"/>
      <c r="Q6" s="11" t="s">
        <v>62</v>
      </c>
      <c r="R6" s="136" t="s">
        <v>79</v>
      </c>
      <c r="S6" s="81" t="s">
        <v>65</v>
      </c>
      <c r="T6" s="71" t="s">
        <v>79</v>
      </c>
      <c r="U6" s="81" t="s">
        <v>67</v>
      </c>
      <c r="V6" s="81" t="s">
        <v>68</v>
      </c>
      <c r="W6" s="144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43" t="s">
        <v>193</v>
      </c>
      <c r="J7" s="11" t="s">
        <v>194</v>
      </c>
      <c r="K7" s="11" t="s">
        <v>195</v>
      </c>
      <c r="L7" s="11" t="s">
        <v>196</v>
      </c>
      <c r="M7" s="11" t="s">
        <v>197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198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6"/>
      <c r="B8" s="116"/>
      <c r="C8" s="116"/>
      <c r="D8" s="116"/>
      <c r="E8" s="116"/>
      <c r="F8" s="116"/>
      <c r="G8" s="116"/>
      <c r="H8" s="116"/>
      <c r="I8" s="100"/>
      <c r="J8" s="18" t="s">
        <v>199</v>
      </c>
      <c r="K8" s="18" t="s">
        <v>195</v>
      </c>
      <c r="L8" s="18" t="s">
        <v>196</v>
      </c>
      <c r="M8" s="18" t="s">
        <v>197</v>
      </c>
      <c r="N8" s="18" t="s">
        <v>195</v>
      </c>
      <c r="O8" s="18" t="s">
        <v>196</v>
      </c>
      <c r="P8" s="18" t="s">
        <v>197</v>
      </c>
      <c r="Q8" s="18" t="s">
        <v>62</v>
      </c>
      <c r="R8" s="18" t="s">
        <v>58</v>
      </c>
      <c r="S8" s="18" t="s">
        <v>65</v>
      </c>
      <c r="T8" s="18" t="s">
        <v>198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7">
        <v>1</v>
      </c>
      <c r="B9" s="137">
        <v>2</v>
      </c>
      <c r="C9" s="137">
        <v>3</v>
      </c>
      <c r="D9" s="137">
        <v>4</v>
      </c>
      <c r="E9" s="137">
        <v>5</v>
      </c>
      <c r="F9" s="137">
        <v>6</v>
      </c>
      <c r="G9" s="137">
        <v>7</v>
      </c>
      <c r="H9" s="137">
        <v>8</v>
      </c>
      <c r="I9" s="137">
        <v>9</v>
      </c>
      <c r="J9" s="137">
        <v>10</v>
      </c>
      <c r="K9" s="137">
        <v>11</v>
      </c>
      <c r="L9" s="137">
        <v>12</v>
      </c>
      <c r="M9" s="137">
        <v>13</v>
      </c>
      <c r="N9" s="137">
        <v>14</v>
      </c>
      <c r="O9" s="137">
        <v>15</v>
      </c>
      <c r="P9" s="137">
        <v>16</v>
      </c>
      <c r="Q9" s="137">
        <v>17</v>
      </c>
      <c r="R9" s="137">
        <v>18</v>
      </c>
      <c r="S9" s="137">
        <v>19</v>
      </c>
      <c r="T9" s="137">
        <v>20</v>
      </c>
      <c r="U9" s="137">
        <v>21</v>
      </c>
      <c r="V9" s="137">
        <v>22</v>
      </c>
      <c r="W9" s="137">
        <v>23</v>
      </c>
    </row>
    <row r="10" ht="21" customHeight="1" spans="1:23">
      <c r="A10" s="138" t="s">
        <v>71</v>
      </c>
      <c r="B10" s="138"/>
      <c r="C10" s="138"/>
      <c r="D10" s="138"/>
      <c r="E10" s="138"/>
      <c r="F10" s="138"/>
      <c r="G10" s="138"/>
      <c r="H10" s="24">
        <v>8456852.38</v>
      </c>
      <c r="I10" s="24">
        <v>8456852.38</v>
      </c>
      <c r="J10" s="24"/>
      <c r="K10" s="24"/>
      <c r="L10" s="24">
        <v>8456852.38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9" t="s">
        <v>71</v>
      </c>
      <c r="B11" s="22"/>
      <c r="C11" s="22"/>
      <c r="D11" s="22"/>
      <c r="E11" s="22"/>
      <c r="F11" s="22"/>
      <c r="G11" s="22"/>
      <c r="H11" s="24">
        <v>8456852.38</v>
      </c>
      <c r="I11" s="24">
        <v>8456852.38</v>
      </c>
      <c r="J11" s="24"/>
      <c r="K11" s="24"/>
      <c r="L11" s="24">
        <v>8456852.38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200</v>
      </c>
      <c r="C12" s="22" t="s">
        <v>201</v>
      </c>
      <c r="D12" s="22" t="s">
        <v>89</v>
      </c>
      <c r="E12" s="22" t="s">
        <v>90</v>
      </c>
      <c r="F12" s="22" t="s">
        <v>202</v>
      </c>
      <c r="G12" s="22" t="s">
        <v>203</v>
      </c>
      <c r="H12" s="24">
        <v>783084</v>
      </c>
      <c r="I12" s="24">
        <v>783084</v>
      </c>
      <c r="J12" s="24"/>
      <c r="K12" s="24"/>
      <c r="L12" s="24">
        <v>783084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200</v>
      </c>
      <c r="C13" s="22" t="s">
        <v>201</v>
      </c>
      <c r="D13" s="22" t="s">
        <v>89</v>
      </c>
      <c r="E13" s="22" t="s">
        <v>90</v>
      </c>
      <c r="F13" s="22" t="s">
        <v>204</v>
      </c>
      <c r="G13" s="22" t="s">
        <v>205</v>
      </c>
      <c r="H13" s="24">
        <v>24000</v>
      </c>
      <c r="I13" s="24">
        <v>24000</v>
      </c>
      <c r="J13" s="24"/>
      <c r="K13" s="24"/>
      <c r="L13" s="24">
        <v>24000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200</v>
      </c>
      <c r="C14" s="22" t="s">
        <v>201</v>
      </c>
      <c r="D14" s="22" t="s">
        <v>89</v>
      </c>
      <c r="E14" s="22" t="s">
        <v>90</v>
      </c>
      <c r="F14" s="22" t="s">
        <v>204</v>
      </c>
      <c r="G14" s="22" t="s">
        <v>205</v>
      </c>
      <c r="H14" s="24">
        <v>153360</v>
      </c>
      <c r="I14" s="24">
        <v>153360</v>
      </c>
      <c r="J14" s="24"/>
      <c r="K14" s="24"/>
      <c r="L14" s="24">
        <v>153360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200</v>
      </c>
      <c r="C15" s="22" t="s">
        <v>201</v>
      </c>
      <c r="D15" s="22" t="s">
        <v>89</v>
      </c>
      <c r="E15" s="22" t="s">
        <v>90</v>
      </c>
      <c r="F15" s="22" t="s">
        <v>204</v>
      </c>
      <c r="G15" s="22" t="s">
        <v>205</v>
      </c>
      <c r="H15" s="24">
        <v>1582308</v>
      </c>
      <c r="I15" s="24">
        <v>1582308</v>
      </c>
      <c r="J15" s="24"/>
      <c r="K15" s="24"/>
      <c r="L15" s="24">
        <v>1582308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206</v>
      </c>
      <c r="C16" s="22" t="s">
        <v>207</v>
      </c>
      <c r="D16" s="22" t="s">
        <v>89</v>
      </c>
      <c r="E16" s="22" t="s">
        <v>90</v>
      </c>
      <c r="F16" s="22" t="s">
        <v>208</v>
      </c>
      <c r="G16" s="22" t="s">
        <v>209</v>
      </c>
      <c r="H16" s="24">
        <v>368280</v>
      </c>
      <c r="I16" s="24">
        <v>368280</v>
      </c>
      <c r="J16" s="24"/>
      <c r="K16" s="24"/>
      <c r="L16" s="24">
        <v>368280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200</v>
      </c>
      <c r="C17" s="22" t="s">
        <v>201</v>
      </c>
      <c r="D17" s="22" t="s">
        <v>89</v>
      </c>
      <c r="E17" s="22" t="s">
        <v>90</v>
      </c>
      <c r="F17" s="22" t="s">
        <v>208</v>
      </c>
      <c r="G17" s="22" t="s">
        <v>209</v>
      </c>
      <c r="H17" s="24">
        <v>65257</v>
      </c>
      <c r="I17" s="24">
        <v>65257</v>
      </c>
      <c r="J17" s="24"/>
      <c r="K17" s="24"/>
      <c r="L17" s="24">
        <v>65257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210</v>
      </c>
      <c r="C18" s="22" t="s">
        <v>211</v>
      </c>
      <c r="D18" s="22" t="s">
        <v>103</v>
      </c>
      <c r="E18" s="22" t="s">
        <v>104</v>
      </c>
      <c r="F18" s="22" t="s">
        <v>212</v>
      </c>
      <c r="G18" s="22" t="s">
        <v>213</v>
      </c>
      <c r="H18" s="24">
        <v>413172.64</v>
      </c>
      <c r="I18" s="24">
        <v>413172.64</v>
      </c>
      <c r="J18" s="24"/>
      <c r="K18" s="24"/>
      <c r="L18" s="24">
        <v>413172.64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210</v>
      </c>
      <c r="C19" s="22" t="s">
        <v>211</v>
      </c>
      <c r="D19" s="22" t="s">
        <v>214</v>
      </c>
      <c r="E19" s="22" t="s">
        <v>215</v>
      </c>
      <c r="F19" s="22" t="s">
        <v>216</v>
      </c>
      <c r="G19" s="22" t="s">
        <v>217</v>
      </c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210</v>
      </c>
      <c r="C20" s="22" t="s">
        <v>211</v>
      </c>
      <c r="D20" s="22" t="s">
        <v>218</v>
      </c>
      <c r="E20" s="22" t="s">
        <v>219</v>
      </c>
      <c r="F20" s="22" t="s">
        <v>220</v>
      </c>
      <c r="G20" s="22" t="s">
        <v>221</v>
      </c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210</v>
      </c>
      <c r="C21" s="22" t="s">
        <v>211</v>
      </c>
      <c r="D21" s="22" t="s">
        <v>109</v>
      </c>
      <c r="E21" s="22" t="s">
        <v>110</v>
      </c>
      <c r="F21" s="22" t="s">
        <v>220</v>
      </c>
      <c r="G21" s="22" t="s">
        <v>221</v>
      </c>
      <c r="H21" s="24">
        <v>157197.48</v>
      </c>
      <c r="I21" s="24">
        <v>157197.48</v>
      </c>
      <c r="J21" s="24"/>
      <c r="K21" s="24"/>
      <c r="L21" s="24">
        <v>157197.48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210</v>
      </c>
      <c r="C22" s="22" t="s">
        <v>211</v>
      </c>
      <c r="D22" s="22" t="s">
        <v>111</v>
      </c>
      <c r="E22" s="22" t="s">
        <v>112</v>
      </c>
      <c r="F22" s="22" t="s">
        <v>222</v>
      </c>
      <c r="G22" s="22" t="s">
        <v>223</v>
      </c>
      <c r="H22" s="24">
        <v>6240</v>
      </c>
      <c r="I22" s="24">
        <v>6240</v>
      </c>
      <c r="J22" s="24"/>
      <c r="K22" s="24"/>
      <c r="L22" s="24">
        <v>6240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210</v>
      </c>
      <c r="C23" s="22" t="s">
        <v>211</v>
      </c>
      <c r="D23" s="22" t="s">
        <v>111</v>
      </c>
      <c r="E23" s="22" t="s">
        <v>112</v>
      </c>
      <c r="F23" s="22" t="s">
        <v>222</v>
      </c>
      <c r="G23" s="22" t="s">
        <v>223</v>
      </c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210</v>
      </c>
      <c r="C24" s="22" t="s">
        <v>211</v>
      </c>
      <c r="D24" s="22" t="s">
        <v>224</v>
      </c>
      <c r="E24" s="22" t="s">
        <v>225</v>
      </c>
      <c r="F24" s="22" t="s">
        <v>226</v>
      </c>
      <c r="G24" s="22" t="s">
        <v>227</v>
      </c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210</v>
      </c>
      <c r="C25" s="22" t="s">
        <v>211</v>
      </c>
      <c r="D25" s="22" t="s">
        <v>113</v>
      </c>
      <c r="E25" s="22" t="s">
        <v>114</v>
      </c>
      <c r="F25" s="22" t="s">
        <v>226</v>
      </c>
      <c r="G25" s="22" t="s">
        <v>227</v>
      </c>
      <c r="H25" s="24">
        <v>4104</v>
      </c>
      <c r="I25" s="24">
        <v>4104</v>
      </c>
      <c r="J25" s="24"/>
      <c r="K25" s="24"/>
      <c r="L25" s="24">
        <v>4104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210</v>
      </c>
      <c r="C26" s="22" t="s">
        <v>211</v>
      </c>
      <c r="D26" s="22" t="s">
        <v>113</v>
      </c>
      <c r="E26" s="22" t="s">
        <v>114</v>
      </c>
      <c r="F26" s="22" t="s">
        <v>226</v>
      </c>
      <c r="G26" s="22" t="s">
        <v>227</v>
      </c>
      <c r="H26" s="24">
        <v>1056</v>
      </c>
      <c r="I26" s="24">
        <v>1056</v>
      </c>
      <c r="J26" s="24"/>
      <c r="K26" s="24"/>
      <c r="L26" s="24">
        <v>1056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210</v>
      </c>
      <c r="C27" s="22" t="s">
        <v>211</v>
      </c>
      <c r="D27" s="22" t="s">
        <v>113</v>
      </c>
      <c r="E27" s="22" t="s">
        <v>114</v>
      </c>
      <c r="F27" s="22" t="s">
        <v>226</v>
      </c>
      <c r="G27" s="22" t="s">
        <v>227</v>
      </c>
      <c r="H27" s="24">
        <v>4428.1</v>
      </c>
      <c r="I27" s="24">
        <v>4428.1</v>
      </c>
      <c r="J27" s="24"/>
      <c r="K27" s="24"/>
      <c r="L27" s="24">
        <v>4428.1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228</v>
      </c>
      <c r="C28" s="22" t="s">
        <v>120</v>
      </c>
      <c r="D28" s="22" t="s">
        <v>119</v>
      </c>
      <c r="E28" s="22" t="s">
        <v>120</v>
      </c>
      <c r="F28" s="22" t="s">
        <v>229</v>
      </c>
      <c r="G28" s="22" t="s">
        <v>120</v>
      </c>
      <c r="H28" s="24">
        <v>309879.48</v>
      </c>
      <c r="I28" s="24">
        <v>309879.48</v>
      </c>
      <c r="J28" s="24"/>
      <c r="K28" s="24"/>
      <c r="L28" s="24">
        <v>309879.48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230</v>
      </c>
      <c r="C29" s="22" t="s">
        <v>231</v>
      </c>
      <c r="D29" s="22" t="s">
        <v>91</v>
      </c>
      <c r="E29" s="22" t="s">
        <v>92</v>
      </c>
      <c r="F29" s="22" t="s">
        <v>232</v>
      </c>
      <c r="G29" s="22" t="s">
        <v>233</v>
      </c>
      <c r="H29" s="24">
        <v>2815452</v>
      </c>
      <c r="I29" s="24">
        <v>2815452</v>
      </c>
      <c r="J29" s="24"/>
      <c r="K29" s="24"/>
      <c r="L29" s="24">
        <v>2815452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230</v>
      </c>
      <c r="C30" s="22" t="s">
        <v>231</v>
      </c>
      <c r="D30" s="22" t="s">
        <v>91</v>
      </c>
      <c r="E30" s="22" t="s">
        <v>92</v>
      </c>
      <c r="F30" s="22" t="s">
        <v>232</v>
      </c>
      <c r="G30" s="22" t="s">
        <v>233</v>
      </c>
      <c r="H30" s="24">
        <v>1260672</v>
      </c>
      <c r="I30" s="24">
        <v>1260672</v>
      </c>
      <c r="J30" s="24"/>
      <c r="K30" s="24"/>
      <c r="L30" s="24">
        <v>1260672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230</v>
      </c>
      <c r="C31" s="22" t="s">
        <v>231</v>
      </c>
      <c r="D31" s="22" t="s">
        <v>95</v>
      </c>
      <c r="E31" s="22" t="s">
        <v>96</v>
      </c>
      <c r="F31" s="22" t="s">
        <v>232</v>
      </c>
      <c r="G31" s="22" t="s">
        <v>233</v>
      </c>
      <c r="H31" s="24">
        <v>52800</v>
      </c>
      <c r="I31" s="24">
        <v>52800</v>
      </c>
      <c r="J31" s="24"/>
      <c r="K31" s="24"/>
      <c r="L31" s="24">
        <v>52800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234</v>
      </c>
      <c r="C32" s="22" t="s">
        <v>235</v>
      </c>
      <c r="D32" s="22" t="s">
        <v>89</v>
      </c>
      <c r="E32" s="22" t="s">
        <v>90</v>
      </c>
      <c r="F32" s="22" t="s">
        <v>236</v>
      </c>
      <c r="G32" s="22" t="s">
        <v>237</v>
      </c>
      <c r="H32" s="24">
        <v>36000</v>
      </c>
      <c r="I32" s="24">
        <v>36000</v>
      </c>
      <c r="J32" s="24"/>
      <c r="K32" s="24"/>
      <c r="L32" s="24">
        <v>36000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234</v>
      </c>
      <c r="C33" s="22" t="s">
        <v>235</v>
      </c>
      <c r="D33" s="22" t="s">
        <v>89</v>
      </c>
      <c r="E33" s="22" t="s">
        <v>90</v>
      </c>
      <c r="F33" s="22" t="s">
        <v>238</v>
      </c>
      <c r="G33" s="22" t="s">
        <v>239</v>
      </c>
      <c r="H33" s="24">
        <v>17000</v>
      </c>
      <c r="I33" s="24">
        <v>17000</v>
      </c>
      <c r="J33" s="24"/>
      <c r="K33" s="24"/>
      <c r="L33" s="24">
        <v>17000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234</v>
      </c>
      <c r="C34" s="22" t="s">
        <v>235</v>
      </c>
      <c r="D34" s="22" t="s">
        <v>89</v>
      </c>
      <c r="E34" s="22" t="s">
        <v>90</v>
      </c>
      <c r="F34" s="22" t="s">
        <v>240</v>
      </c>
      <c r="G34" s="22" t="s">
        <v>241</v>
      </c>
      <c r="H34" s="24">
        <v>15000</v>
      </c>
      <c r="I34" s="24">
        <v>15000</v>
      </c>
      <c r="J34" s="24"/>
      <c r="K34" s="24"/>
      <c r="L34" s="24">
        <v>15000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234</v>
      </c>
      <c r="C35" s="22" t="s">
        <v>235</v>
      </c>
      <c r="D35" s="22" t="s">
        <v>89</v>
      </c>
      <c r="E35" s="22" t="s">
        <v>90</v>
      </c>
      <c r="F35" s="22" t="s">
        <v>242</v>
      </c>
      <c r="G35" s="22" t="s">
        <v>243</v>
      </c>
      <c r="H35" s="24">
        <v>80000</v>
      </c>
      <c r="I35" s="24">
        <v>80000</v>
      </c>
      <c r="J35" s="24"/>
      <c r="K35" s="24"/>
      <c r="L35" s="24">
        <v>80000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244</v>
      </c>
      <c r="C36" s="22" t="s">
        <v>175</v>
      </c>
      <c r="D36" s="22" t="s">
        <v>89</v>
      </c>
      <c r="E36" s="22" t="s">
        <v>90</v>
      </c>
      <c r="F36" s="22" t="s">
        <v>245</v>
      </c>
      <c r="G36" s="22" t="s">
        <v>175</v>
      </c>
      <c r="H36" s="24">
        <v>2000</v>
      </c>
      <c r="I36" s="24">
        <v>2000</v>
      </c>
      <c r="J36" s="24"/>
      <c r="K36" s="24"/>
      <c r="L36" s="24">
        <v>2000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234</v>
      </c>
      <c r="C37" s="22" t="s">
        <v>235</v>
      </c>
      <c r="D37" s="22" t="s">
        <v>89</v>
      </c>
      <c r="E37" s="22" t="s">
        <v>90</v>
      </c>
      <c r="F37" s="22" t="s">
        <v>246</v>
      </c>
      <c r="G37" s="22" t="s">
        <v>247</v>
      </c>
      <c r="H37" s="24">
        <v>30000</v>
      </c>
      <c r="I37" s="24">
        <v>30000</v>
      </c>
      <c r="J37" s="24"/>
      <c r="K37" s="24"/>
      <c r="L37" s="24">
        <v>30000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248</v>
      </c>
      <c r="C38" s="22" t="s">
        <v>249</v>
      </c>
      <c r="D38" s="22" t="s">
        <v>101</v>
      </c>
      <c r="E38" s="22" t="s">
        <v>102</v>
      </c>
      <c r="F38" s="22" t="s">
        <v>246</v>
      </c>
      <c r="G38" s="22" t="s">
        <v>247</v>
      </c>
      <c r="H38" s="24">
        <v>1600</v>
      </c>
      <c r="I38" s="24">
        <v>1600</v>
      </c>
      <c r="J38" s="24"/>
      <c r="K38" s="24"/>
      <c r="L38" s="24">
        <v>1600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250</v>
      </c>
      <c r="C39" s="22" t="s">
        <v>251</v>
      </c>
      <c r="D39" s="22" t="s">
        <v>89</v>
      </c>
      <c r="E39" s="22" t="s">
        <v>90</v>
      </c>
      <c r="F39" s="22" t="s">
        <v>252</v>
      </c>
      <c r="G39" s="22" t="s">
        <v>251</v>
      </c>
      <c r="H39" s="24">
        <v>15661.68</v>
      </c>
      <c r="I39" s="24">
        <v>15661.68</v>
      </c>
      <c r="J39" s="24"/>
      <c r="K39" s="24"/>
      <c r="L39" s="24">
        <v>15661.68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253</v>
      </c>
      <c r="C40" s="22" t="s">
        <v>254</v>
      </c>
      <c r="D40" s="22" t="s">
        <v>89</v>
      </c>
      <c r="E40" s="22" t="s">
        <v>90</v>
      </c>
      <c r="F40" s="22" t="s">
        <v>255</v>
      </c>
      <c r="G40" s="22" t="s">
        <v>256</v>
      </c>
      <c r="H40" s="24">
        <v>162000</v>
      </c>
      <c r="I40" s="24">
        <v>162000</v>
      </c>
      <c r="J40" s="24"/>
      <c r="K40" s="24"/>
      <c r="L40" s="24">
        <v>162000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257</v>
      </c>
      <c r="C41" s="22" t="s">
        <v>258</v>
      </c>
      <c r="D41" s="22" t="s">
        <v>101</v>
      </c>
      <c r="E41" s="22" t="s">
        <v>102</v>
      </c>
      <c r="F41" s="22" t="s">
        <v>259</v>
      </c>
      <c r="G41" s="22" t="s">
        <v>260</v>
      </c>
      <c r="H41" s="24">
        <v>300</v>
      </c>
      <c r="I41" s="24">
        <v>300</v>
      </c>
      <c r="J41" s="24"/>
      <c r="K41" s="24"/>
      <c r="L41" s="24">
        <v>300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257</v>
      </c>
      <c r="C42" s="22" t="s">
        <v>258</v>
      </c>
      <c r="D42" s="22" t="s">
        <v>101</v>
      </c>
      <c r="E42" s="22" t="s">
        <v>102</v>
      </c>
      <c r="F42" s="22" t="s">
        <v>259</v>
      </c>
      <c r="G42" s="22" t="s">
        <v>260</v>
      </c>
      <c r="H42" s="24">
        <v>96000</v>
      </c>
      <c r="I42" s="24">
        <v>96000</v>
      </c>
      <c r="J42" s="24"/>
      <c r="K42" s="24"/>
      <c r="L42" s="24">
        <v>96000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36" t="s">
        <v>121</v>
      </c>
      <c r="B43" s="140"/>
      <c r="C43" s="140"/>
      <c r="D43" s="140"/>
      <c r="E43" s="140"/>
      <c r="F43" s="140"/>
      <c r="G43" s="141"/>
      <c r="H43" s="24">
        <v>8456852.38</v>
      </c>
      <c r="I43" s="24">
        <v>8456852.38</v>
      </c>
      <c r="J43" s="24"/>
      <c r="K43" s="24"/>
      <c r="L43" s="24">
        <v>8456852.38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</sheetData>
  <mergeCells count="30">
    <mergeCell ref="A3:W3"/>
    <mergeCell ref="A4:G4"/>
    <mergeCell ref="H5:W5"/>
    <mergeCell ref="I6:M6"/>
    <mergeCell ref="N6:P6"/>
    <mergeCell ref="R6:W6"/>
    <mergeCell ref="A43:G43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0"/>
  <sheetViews>
    <sheetView showZeros="0" workbookViewId="0">
      <pane ySplit="1" topLeftCell="A32" activePane="bottomLeft" state="frozen"/>
      <selection/>
      <selection pane="bottomLeft"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1" t="s">
        <v>261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"单位名称："&amp;"双江拉祜族佤族布朗族傣族自治县公安局交通管理大队"</f>
        <v>单位名称：双江拉祜族佤族布朗族傣族自治县公安局交通管理大队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1" t="s">
        <v>170</v>
      </c>
    </row>
    <row r="5" ht="18.75" customHeight="1" spans="1:23">
      <c r="A5" s="11" t="s">
        <v>262</v>
      </c>
      <c r="B5" s="12" t="s">
        <v>184</v>
      </c>
      <c r="C5" s="11" t="s">
        <v>185</v>
      </c>
      <c r="D5" s="11" t="s">
        <v>263</v>
      </c>
      <c r="E5" s="12" t="s">
        <v>186</v>
      </c>
      <c r="F5" s="12" t="s">
        <v>187</v>
      </c>
      <c r="G5" s="12" t="s">
        <v>264</v>
      </c>
      <c r="H5" s="12" t="s">
        <v>265</v>
      </c>
      <c r="I5" s="32" t="s">
        <v>56</v>
      </c>
      <c r="J5" s="13" t="s">
        <v>266</v>
      </c>
      <c r="K5" s="14"/>
      <c r="L5" s="14"/>
      <c r="M5" s="15"/>
      <c r="N5" s="13" t="s">
        <v>192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8" t="s">
        <v>59</v>
      </c>
      <c r="K6" s="129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198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30" t="s">
        <v>58</v>
      </c>
      <c r="K7" s="102"/>
      <c r="L7" s="33"/>
      <c r="M7" s="33"/>
      <c r="N7" s="33"/>
      <c r="O7" s="33"/>
      <c r="P7" s="33"/>
      <c r="Q7" s="33"/>
      <c r="R7" s="33"/>
      <c r="S7" s="131"/>
      <c r="T7" s="131"/>
      <c r="U7" s="131"/>
      <c r="V7" s="131"/>
      <c r="W7" s="131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8" t="s">
        <v>58</v>
      </c>
      <c r="K8" s="48" t="s">
        <v>267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6">
        <v>1</v>
      </c>
      <c r="B9" s="126">
        <v>2</v>
      </c>
      <c r="C9" s="126">
        <v>3</v>
      </c>
      <c r="D9" s="126">
        <v>4</v>
      </c>
      <c r="E9" s="126">
        <v>5</v>
      </c>
      <c r="F9" s="126">
        <v>6</v>
      </c>
      <c r="G9" s="126">
        <v>7</v>
      </c>
      <c r="H9" s="126">
        <v>8</v>
      </c>
      <c r="I9" s="126">
        <v>9</v>
      </c>
      <c r="J9" s="126">
        <v>10</v>
      </c>
      <c r="K9" s="126">
        <v>11</v>
      </c>
      <c r="L9" s="126">
        <v>12</v>
      </c>
      <c r="M9" s="126">
        <v>13</v>
      </c>
      <c r="N9" s="126">
        <v>14</v>
      </c>
      <c r="O9" s="126">
        <v>15</v>
      </c>
      <c r="P9" s="126">
        <v>16</v>
      </c>
      <c r="Q9" s="126">
        <v>17</v>
      </c>
      <c r="R9" s="126">
        <v>18</v>
      </c>
      <c r="S9" s="126">
        <v>19</v>
      </c>
      <c r="T9" s="126">
        <v>20</v>
      </c>
      <c r="U9" s="126">
        <v>21</v>
      </c>
      <c r="V9" s="126">
        <v>22</v>
      </c>
      <c r="W9" s="126">
        <v>23</v>
      </c>
    </row>
    <row r="10" ht="18.75" customHeight="1" spans="1:23">
      <c r="A10" s="22"/>
      <c r="B10" s="22"/>
      <c r="C10" s="22" t="s">
        <v>268</v>
      </c>
      <c r="D10" s="22"/>
      <c r="E10" s="22"/>
      <c r="F10" s="22"/>
      <c r="G10" s="22"/>
      <c r="H10" s="22"/>
      <c r="I10" s="24">
        <v>200000</v>
      </c>
      <c r="J10" s="24">
        <v>200000</v>
      </c>
      <c r="K10" s="24">
        <v>200000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7" t="s">
        <v>269</v>
      </c>
      <c r="B11" s="127" t="s">
        <v>270</v>
      </c>
      <c r="C11" s="22" t="s">
        <v>268</v>
      </c>
      <c r="D11" s="127" t="s">
        <v>71</v>
      </c>
      <c r="E11" s="127" t="s">
        <v>93</v>
      </c>
      <c r="F11" s="127" t="s">
        <v>94</v>
      </c>
      <c r="G11" s="127" t="s">
        <v>271</v>
      </c>
      <c r="H11" s="127" t="s">
        <v>272</v>
      </c>
      <c r="I11" s="24">
        <v>200000</v>
      </c>
      <c r="J11" s="24">
        <v>200000</v>
      </c>
      <c r="K11" s="24">
        <v>200000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273</v>
      </c>
      <c r="D12" s="26"/>
      <c r="E12" s="26"/>
      <c r="F12" s="26"/>
      <c r="G12" s="26"/>
      <c r="H12" s="26"/>
      <c r="I12" s="24">
        <v>25505.33</v>
      </c>
      <c r="J12" s="24"/>
      <c r="K12" s="24"/>
      <c r="L12" s="24"/>
      <c r="M12" s="24"/>
      <c r="N12" s="24">
        <v>25505.33</v>
      </c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7" t="s">
        <v>269</v>
      </c>
      <c r="B13" s="127" t="s">
        <v>274</v>
      </c>
      <c r="C13" s="22" t="s">
        <v>273</v>
      </c>
      <c r="D13" s="127" t="s">
        <v>71</v>
      </c>
      <c r="E13" s="127" t="s">
        <v>93</v>
      </c>
      <c r="F13" s="127" t="s">
        <v>94</v>
      </c>
      <c r="G13" s="127" t="s">
        <v>275</v>
      </c>
      <c r="H13" s="127" t="s">
        <v>273</v>
      </c>
      <c r="I13" s="24">
        <v>25505.33</v>
      </c>
      <c r="J13" s="24"/>
      <c r="K13" s="24"/>
      <c r="L13" s="24"/>
      <c r="M13" s="24"/>
      <c r="N13" s="24">
        <v>25505.33</v>
      </c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276</v>
      </c>
      <c r="D14" s="26"/>
      <c r="E14" s="26"/>
      <c r="F14" s="26"/>
      <c r="G14" s="26"/>
      <c r="H14" s="26"/>
      <c r="I14" s="24">
        <v>430000</v>
      </c>
      <c r="J14" s="24">
        <v>430000</v>
      </c>
      <c r="K14" s="24">
        <v>430000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7" t="s">
        <v>269</v>
      </c>
      <c r="B15" s="127" t="s">
        <v>277</v>
      </c>
      <c r="C15" s="22" t="s">
        <v>276</v>
      </c>
      <c r="D15" s="127" t="s">
        <v>71</v>
      </c>
      <c r="E15" s="127" t="s">
        <v>93</v>
      </c>
      <c r="F15" s="127" t="s">
        <v>94</v>
      </c>
      <c r="G15" s="127" t="s">
        <v>271</v>
      </c>
      <c r="H15" s="127" t="s">
        <v>272</v>
      </c>
      <c r="I15" s="24">
        <v>418670</v>
      </c>
      <c r="J15" s="24">
        <v>418670</v>
      </c>
      <c r="K15" s="24">
        <v>418670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7" t="s">
        <v>269</v>
      </c>
      <c r="B16" s="127" t="s">
        <v>277</v>
      </c>
      <c r="C16" s="22" t="s">
        <v>276</v>
      </c>
      <c r="D16" s="127" t="s">
        <v>71</v>
      </c>
      <c r="E16" s="127" t="s">
        <v>93</v>
      </c>
      <c r="F16" s="127" t="s">
        <v>94</v>
      </c>
      <c r="G16" s="127" t="s">
        <v>278</v>
      </c>
      <c r="H16" s="127" t="s">
        <v>279</v>
      </c>
      <c r="I16" s="24">
        <v>4950</v>
      </c>
      <c r="J16" s="24">
        <v>4950</v>
      </c>
      <c r="K16" s="24">
        <v>4950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7" t="s">
        <v>269</v>
      </c>
      <c r="B17" s="127" t="s">
        <v>277</v>
      </c>
      <c r="C17" s="22" t="s">
        <v>276</v>
      </c>
      <c r="D17" s="127" t="s">
        <v>71</v>
      </c>
      <c r="E17" s="127" t="s">
        <v>93</v>
      </c>
      <c r="F17" s="127" t="s">
        <v>94</v>
      </c>
      <c r="G17" s="127" t="s">
        <v>280</v>
      </c>
      <c r="H17" s="127" t="s">
        <v>281</v>
      </c>
      <c r="I17" s="24">
        <v>6380</v>
      </c>
      <c r="J17" s="24">
        <v>6380</v>
      </c>
      <c r="K17" s="24">
        <v>6380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282</v>
      </c>
      <c r="D18" s="26"/>
      <c r="E18" s="26"/>
      <c r="F18" s="26"/>
      <c r="G18" s="26"/>
      <c r="H18" s="26"/>
      <c r="I18" s="24">
        <v>50000</v>
      </c>
      <c r="J18" s="24">
        <v>50000</v>
      </c>
      <c r="K18" s="24">
        <v>50000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7" t="s">
        <v>269</v>
      </c>
      <c r="B19" s="127" t="s">
        <v>283</v>
      </c>
      <c r="C19" s="22" t="s">
        <v>282</v>
      </c>
      <c r="D19" s="127" t="s">
        <v>71</v>
      </c>
      <c r="E19" s="127" t="s">
        <v>93</v>
      </c>
      <c r="F19" s="127" t="s">
        <v>94</v>
      </c>
      <c r="G19" s="127" t="s">
        <v>284</v>
      </c>
      <c r="H19" s="127" t="s">
        <v>285</v>
      </c>
      <c r="I19" s="24">
        <v>50000</v>
      </c>
      <c r="J19" s="24">
        <v>50000</v>
      </c>
      <c r="K19" s="24">
        <v>50000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26"/>
      <c r="B20" s="26"/>
      <c r="C20" s="22" t="s">
        <v>286</v>
      </c>
      <c r="D20" s="26"/>
      <c r="E20" s="26"/>
      <c r="F20" s="26"/>
      <c r="G20" s="26"/>
      <c r="H20" s="26"/>
      <c r="I20" s="24">
        <v>250000</v>
      </c>
      <c r="J20" s="24">
        <v>250000</v>
      </c>
      <c r="K20" s="24">
        <v>250000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7" t="s">
        <v>269</v>
      </c>
      <c r="B21" s="127" t="s">
        <v>287</v>
      </c>
      <c r="C21" s="22" t="s">
        <v>286</v>
      </c>
      <c r="D21" s="127" t="s">
        <v>71</v>
      </c>
      <c r="E21" s="127" t="s">
        <v>93</v>
      </c>
      <c r="F21" s="127" t="s">
        <v>94</v>
      </c>
      <c r="G21" s="127" t="s">
        <v>288</v>
      </c>
      <c r="H21" s="127" t="s">
        <v>289</v>
      </c>
      <c r="I21" s="24">
        <v>200000</v>
      </c>
      <c r="J21" s="24">
        <v>200000</v>
      </c>
      <c r="K21" s="24">
        <v>200000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7" t="s">
        <v>269</v>
      </c>
      <c r="B22" s="127" t="s">
        <v>287</v>
      </c>
      <c r="C22" s="22" t="s">
        <v>286</v>
      </c>
      <c r="D22" s="127" t="s">
        <v>71</v>
      </c>
      <c r="E22" s="127" t="s">
        <v>93</v>
      </c>
      <c r="F22" s="127" t="s">
        <v>94</v>
      </c>
      <c r="G22" s="127" t="s">
        <v>255</v>
      </c>
      <c r="H22" s="127" t="s">
        <v>256</v>
      </c>
      <c r="I22" s="24">
        <v>50000</v>
      </c>
      <c r="J22" s="24">
        <v>50000</v>
      </c>
      <c r="K22" s="24">
        <v>50000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26"/>
      <c r="B23" s="26"/>
      <c r="C23" s="22" t="s">
        <v>290</v>
      </c>
      <c r="D23" s="26"/>
      <c r="E23" s="26"/>
      <c r="F23" s="26"/>
      <c r="G23" s="26"/>
      <c r="H23" s="26"/>
      <c r="I23" s="24">
        <v>46805.96</v>
      </c>
      <c r="J23" s="24"/>
      <c r="K23" s="24"/>
      <c r="L23" s="24"/>
      <c r="M23" s="24"/>
      <c r="N23" s="24">
        <v>46805.96</v>
      </c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7" t="s">
        <v>269</v>
      </c>
      <c r="B24" s="127" t="s">
        <v>274</v>
      </c>
      <c r="C24" s="22" t="s">
        <v>290</v>
      </c>
      <c r="D24" s="127" t="s">
        <v>71</v>
      </c>
      <c r="E24" s="127" t="s">
        <v>93</v>
      </c>
      <c r="F24" s="127" t="s">
        <v>94</v>
      </c>
      <c r="G24" s="127" t="s">
        <v>291</v>
      </c>
      <c r="H24" s="127" t="s">
        <v>290</v>
      </c>
      <c r="I24" s="24">
        <v>32980.73</v>
      </c>
      <c r="J24" s="24"/>
      <c r="K24" s="24"/>
      <c r="L24" s="24"/>
      <c r="M24" s="24"/>
      <c r="N24" s="24">
        <v>32980.73</v>
      </c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7" t="s">
        <v>269</v>
      </c>
      <c r="B25" s="127" t="s">
        <v>274</v>
      </c>
      <c r="C25" s="22" t="s">
        <v>290</v>
      </c>
      <c r="D25" s="127" t="s">
        <v>71</v>
      </c>
      <c r="E25" s="127" t="s">
        <v>93</v>
      </c>
      <c r="F25" s="127" t="s">
        <v>94</v>
      </c>
      <c r="G25" s="127" t="s">
        <v>291</v>
      </c>
      <c r="H25" s="127" t="s">
        <v>290</v>
      </c>
      <c r="I25" s="24">
        <v>13825.23</v>
      </c>
      <c r="J25" s="24"/>
      <c r="K25" s="24"/>
      <c r="L25" s="24"/>
      <c r="M25" s="24"/>
      <c r="N25" s="24">
        <v>13825.23</v>
      </c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26"/>
      <c r="B26" s="26"/>
      <c r="C26" s="22" t="s">
        <v>292</v>
      </c>
      <c r="D26" s="26"/>
      <c r="E26" s="26"/>
      <c r="F26" s="26"/>
      <c r="G26" s="26"/>
      <c r="H26" s="26"/>
      <c r="I26" s="24">
        <v>13000</v>
      </c>
      <c r="J26" s="24">
        <v>13000</v>
      </c>
      <c r="K26" s="24">
        <v>13000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127" t="s">
        <v>293</v>
      </c>
      <c r="B27" s="127" t="s">
        <v>294</v>
      </c>
      <c r="C27" s="22" t="s">
        <v>292</v>
      </c>
      <c r="D27" s="127" t="s">
        <v>71</v>
      </c>
      <c r="E27" s="127" t="s">
        <v>93</v>
      </c>
      <c r="F27" s="127" t="s">
        <v>94</v>
      </c>
      <c r="G27" s="127" t="s">
        <v>295</v>
      </c>
      <c r="H27" s="127" t="s">
        <v>296</v>
      </c>
      <c r="I27" s="24">
        <v>13000</v>
      </c>
      <c r="J27" s="24">
        <v>13000</v>
      </c>
      <c r="K27" s="24">
        <v>13000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26"/>
      <c r="B28" s="26"/>
      <c r="C28" s="22" t="s">
        <v>256</v>
      </c>
      <c r="D28" s="26"/>
      <c r="E28" s="26"/>
      <c r="F28" s="26"/>
      <c r="G28" s="26"/>
      <c r="H28" s="26"/>
      <c r="I28" s="24">
        <v>15000</v>
      </c>
      <c r="J28" s="24"/>
      <c r="K28" s="24"/>
      <c r="L28" s="24"/>
      <c r="M28" s="24"/>
      <c r="N28" s="24">
        <v>15000</v>
      </c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27" t="s">
        <v>269</v>
      </c>
      <c r="B29" s="127" t="s">
        <v>274</v>
      </c>
      <c r="C29" s="22" t="s">
        <v>256</v>
      </c>
      <c r="D29" s="127" t="s">
        <v>71</v>
      </c>
      <c r="E29" s="127" t="s">
        <v>93</v>
      </c>
      <c r="F29" s="127" t="s">
        <v>94</v>
      </c>
      <c r="G29" s="127" t="s">
        <v>255</v>
      </c>
      <c r="H29" s="127" t="s">
        <v>256</v>
      </c>
      <c r="I29" s="24">
        <v>15000</v>
      </c>
      <c r="J29" s="24"/>
      <c r="K29" s="24"/>
      <c r="L29" s="24"/>
      <c r="M29" s="24"/>
      <c r="N29" s="24">
        <v>15000</v>
      </c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26"/>
      <c r="B30" s="26"/>
      <c r="C30" s="22" t="s">
        <v>247</v>
      </c>
      <c r="D30" s="26"/>
      <c r="E30" s="26"/>
      <c r="F30" s="26"/>
      <c r="G30" s="26"/>
      <c r="H30" s="26"/>
      <c r="I30" s="24">
        <v>5012</v>
      </c>
      <c r="J30" s="24"/>
      <c r="K30" s="24"/>
      <c r="L30" s="24"/>
      <c r="M30" s="24"/>
      <c r="N30" s="24">
        <v>5012</v>
      </c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27" t="s">
        <v>269</v>
      </c>
      <c r="B31" s="127" t="s">
        <v>274</v>
      </c>
      <c r="C31" s="22" t="s">
        <v>247</v>
      </c>
      <c r="D31" s="127" t="s">
        <v>71</v>
      </c>
      <c r="E31" s="127" t="s">
        <v>93</v>
      </c>
      <c r="F31" s="127" t="s">
        <v>94</v>
      </c>
      <c r="G31" s="127" t="s">
        <v>246</v>
      </c>
      <c r="H31" s="127" t="s">
        <v>247</v>
      </c>
      <c r="I31" s="24">
        <v>5012</v>
      </c>
      <c r="J31" s="24"/>
      <c r="K31" s="24"/>
      <c r="L31" s="24"/>
      <c r="M31" s="24"/>
      <c r="N31" s="24">
        <v>5012</v>
      </c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26"/>
      <c r="B32" s="26"/>
      <c r="C32" s="22" t="s">
        <v>297</v>
      </c>
      <c r="D32" s="26"/>
      <c r="E32" s="26"/>
      <c r="F32" s="26"/>
      <c r="G32" s="26"/>
      <c r="H32" s="26"/>
      <c r="I32" s="24">
        <v>50000</v>
      </c>
      <c r="J32" s="24">
        <v>50000</v>
      </c>
      <c r="K32" s="24">
        <v>50000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127" t="s">
        <v>269</v>
      </c>
      <c r="B33" s="127" t="s">
        <v>298</v>
      </c>
      <c r="C33" s="22" t="s">
        <v>297</v>
      </c>
      <c r="D33" s="127" t="s">
        <v>71</v>
      </c>
      <c r="E33" s="127" t="s">
        <v>93</v>
      </c>
      <c r="F33" s="127" t="s">
        <v>94</v>
      </c>
      <c r="G33" s="127" t="s">
        <v>288</v>
      </c>
      <c r="H33" s="127" t="s">
        <v>289</v>
      </c>
      <c r="I33" s="24">
        <v>50000</v>
      </c>
      <c r="J33" s="24">
        <v>50000</v>
      </c>
      <c r="K33" s="24">
        <v>50000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26"/>
      <c r="B34" s="26"/>
      <c r="C34" s="22" t="s">
        <v>299</v>
      </c>
      <c r="D34" s="26"/>
      <c r="E34" s="26"/>
      <c r="F34" s="26"/>
      <c r="G34" s="26"/>
      <c r="H34" s="26"/>
      <c r="I34" s="24">
        <v>9000</v>
      </c>
      <c r="J34" s="24"/>
      <c r="K34" s="24"/>
      <c r="L34" s="24"/>
      <c r="M34" s="24"/>
      <c r="N34" s="24">
        <v>9000</v>
      </c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127" t="s">
        <v>269</v>
      </c>
      <c r="B35" s="127" t="s">
        <v>274</v>
      </c>
      <c r="C35" s="22" t="s">
        <v>299</v>
      </c>
      <c r="D35" s="127" t="s">
        <v>71</v>
      </c>
      <c r="E35" s="127" t="s">
        <v>93</v>
      </c>
      <c r="F35" s="127" t="s">
        <v>94</v>
      </c>
      <c r="G35" s="127" t="s">
        <v>278</v>
      </c>
      <c r="H35" s="127" t="s">
        <v>279</v>
      </c>
      <c r="I35" s="24">
        <v>9000</v>
      </c>
      <c r="J35" s="24"/>
      <c r="K35" s="24"/>
      <c r="L35" s="24"/>
      <c r="M35" s="24"/>
      <c r="N35" s="24">
        <v>9000</v>
      </c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26"/>
      <c r="B36" s="26"/>
      <c r="C36" s="22" t="s">
        <v>300</v>
      </c>
      <c r="D36" s="26"/>
      <c r="E36" s="26"/>
      <c r="F36" s="26"/>
      <c r="G36" s="26"/>
      <c r="H36" s="26"/>
      <c r="I36" s="24">
        <v>100000</v>
      </c>
      <c r="J36" s="24">
        <v>100000</v>
      </c>
      <c r="K36" s="24">
        <v>100000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127" t="s">
        <v>269</v>
      </c>
      <c r="B37" s="127" t="s">
        <v>301</v>
      </c>
      <c r="C37" s="22" t="s">
        <v>300</v>
      </c>
      <c r="D37" s="127" t="s">
        <v>71</v>
      </c>
      <c r="E37" s="127" t="s">
        <v>93</v>
      </c>
      <c r="F37" s="127" t="s">
        <v>94</v>
      </c>
      <c r="G37" s="127" t="s">
        <v>275</v>
      </c>
      <c r="H37" s="127" t="s">
        <v>273</v>
      </c>
      <c r="I37" s="24">
        <v>40000</v>
      </c>
      <c r="J37" s="24">
        <v>40000</v>
      </c>
      <c r="K37" s="24">
        <v>40000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127" t="s">
        <v>269</v>
      </c>
      <c r="B38" s="127" t="s">
        <v>301</v>
      </c>
      <c r="C38" s="22" t="s">
        <v>300</v>
      </c>
      <c r="D38" s="127" t="s">
        <v>71</v>
      </c>
      <c r="E38" s="127" t="s">
        <v>93</v>
      </c>
      <c r="F38" s="127" t="s">
        <v>94</v>
      </c>
      <c r="G38" s="127" t="s">
        <v>291</v>
      </c>
      <c r="H38" s="127" t="s">
        <v>290</v>
      </c>
      <c r="I38" s="24">
        <v>50000</v>
      </c>
      <c r="J38" s="24">
        <v>50000</v>
      </c>
      <c r="K38" s="24">
        <v>50000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127" t="s">
        <v>269</v>
      </c>
      <c r="B39" s="127" t="s">
        <v>301</v>
      </c>
      <c r="C39" s="22" t="s">
        <v>300</v>
      </c>
      <c r="D39" s="127" t="s">
        <v>71</v>
      </c>
      <c r="E39" s="127" t="s">
        <v>93</v>
      </c>
      <c r="F39" s="127" t="s">
        <v>94</v>
      </c>
      <c r="G39" s="127" t="s">
        <v>246</v>
      </c>
      <c r="H39" s="127" t="s">
        <v>247</v>
      </c>
      <c r="I39" s="24">
        <v>10000</v>
      </c>
      <c r="J39" s="24">
        <v>10000</v>
      </c>
      <c r="K39" s="24">
        <v>10000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26"/>
      <c r="B40" s="26"/>
      <c r="C40" s="22" t="s">
        <v>289</v>
      </c>
      <c r="D40" s="26"/>
      <c r="E40" s="26"/>
      <c r="F40" s="26"/>
      <c r="G40" s="26"/>
      <c r="H40" s="26"/>
      <c r="I40" s="24">
        <v>350000</v>
      </c>
      <c r="J40" s="24"/>
      <c r="K40" s="24"/>
      <c r="L40" s="24"/>
      <c r="M40" s="24"/>
      <c r="N40" s="24">
        <v>350000</v>
      </c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127" t="s">
        <v>269</v>
      </c>
      <c r="B41" s="127" t="s">
        <v>302</v>
      </c>
      <c r="C41" s="22" t="s">
        <v>289</v>
      </c>
      <c r="D41" s="127" t="s">
        <v>71</v>
      </c>
      <c r="E41" s="127" t="s">
        <v>93</v>
      </c>
      <c r="F41" s="127" t="s">
        <v>94</v>
      </c>
      <c r="G41" s="127" t="s">
        <v>288</v>
      </c>
      <c r="H41" s="127" t="s">
        <v>289</v>
      </c>
      <c r="I41" s="24">
        <v>350000</v>
      </c>
      <c r="J41" s="24"/>
      <c r="K41" s="24"/>
      <c r="L41" s="24"/>
      <c r="M41" s="24"/>
      <c r="N41" s="24">
        <v>350000</v>
      </c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26"/>
      <c r="B42" s="26"/>
      <c r="C42" s="22" t="s">
        <v>303</v>
      </c>
      <c r="D42" s="26"/>
      <c r="E42" s="26"/>
      <c r="F42" s="26"/>
      <c r="G42" s="26"/>
      <c r="H42" s="26"/>
      <c r="I42" s="24">
        <v>67000</v>
      </c>
      <c r="J42" s="24">
        <v>67000</v>
      </c>
      <c r="K42" s="24">
        <v>67000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127" t="s">
        <v>269</v>
      </c>
      <c r="B43" s="127" t="s">
        <v>304</v>
      </c>
      <c r="C43" s="22" t="s">
        <v>303</v>
      </c>
      <c r="D43" s="127" t="s">
        <v>71</v>
      </c>
      <c r="E43" s="127" t="s">
        <v>95</v>
      </c>
      <c r="F43" s="127" t="s">
        <v>96</v>
      </c>
      <c r="G43" s="127" t="s">
        <v>305</v>
      </c>
      <c r="H43" s="127" t="s">
        <v>306</v>
      </c>
      <c r="I43" s="24">
        <v>67000</v>
      </c>
      <c r="J43" s="24">
        <v>67000</v>
      </c>
      <c r="K43" s="24">
        <v>67000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18.75" customHeight="1" spans="1:23">
      <c r="A44" s="26"/>
      <c r="B44" s="26"/>
      <c r="C44" s="22" t="s">
        <v>307</v>
      </c>
      <c r="D44" s="26"/>
      <c r="E44" s="26"/>
      <c r="F44" s="26"/>
      <c r="G44" s="26"/>
      <c r="H44" s="26"/>
      <c r="I44" s="24">
        <v>340000</v>
      </c>
      <c r="J44" s="24">
        <v>340000</v>
      </c>
      <c r="K44" s="24">
        <v>340000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18.75" customHeight="1" spans="1:23">
      <c r="A45" s="127" t="s">
        <v>269</v>
      </c>
      <c r="B45" s="127" t="s">
        <v>308</v>
      </c>
      <c r="C45" s="22" t="s">
        <v>307</v>
      </c>
      <c r="D45" s="127" t="s">
        <v>71</v>
      </c>
      <c r="E45" s="127" t="s">
        <v>93</v>
      </c>
      <c r="F45" s="127" t="s">
        <v>94</v>
      </c>
      <c r="G45" s="127" t="s">
        <v>309</v>
      </c>
      <c r="H45" s="127" t="s">
        <v>310</v>
      </c>
      <c r="I45" s="24">
        <v>124000</v>
      </c>
      <c r="J45" s="24">
        <v>124000</v>
      </c>
      <c r="K45" s="24">
        <v>124000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18.75" customHeight="1" spans="1:23">
      <c r="A46" s="127" t="s">
        <v>269</v>
      </c>
      <c r="B46" s="127" t="s">
        <v>308</v>
      </c>
      <c r="C46" s="22" t="s">
        <v>307</v>
      </c>
      <c r="D46" s="127" t="s">
        <v>71</v>
      </c>
      <c r="E46" s="127" t="s">
        <v>93</v>
      </c>
      <c r="F46" s="127" t="s">
        <v>94</v>
      </c>
      <c r="G46" s="127" t="s">
        <v>295</v>
      </c>
      <c r="H46" s="127" t="s">
        <v>296</v>
      </c>
      <c r="I46" s="24">
        <v>161000</v>
      </c>
      <c r="J46" s="24">
        <v>161000</v>
      </c>
      <c r="K46" s="24">
        <v>161000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18.75" customHeight="1" spans="1:23">
      <c r="A47" s="127" t="s">
        <v>269</v>
      </c>
      <c r="B47" s="127" t="s">
        <v>308</v>
      </c>
      <c r="C47" s="22" t="s">
        <v>307</v>
      </c>
      <c r="D47" s="127" t="s">
        <v>71</v>
      </c>
      <c r="E47" s="127" t="s">
        <v>93</v>
      </c>
      <c r="F47" s="127" t="s">
        <v>94</v>
      </c>
      <c r="G47" s="127" t="s">
        <v>280</v>
      </c>
      <c r="H47" s="127" t="s">
        <v>281</v>
      </c>
      <c r="I47" s="24">
        <v>55000</v>
      </c>
      <c r="J47" s="24">
        <v>55000</v>
      </c>
      <c r="K47" s="24">
        <v>55000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18.75" customHeight="1" spans="1:23">
      <c r="A48" s="26"/>
      <c r="B48" s="26"/>
      <c r="C48" s="22" t="s">
        <v>281</v>
      </c>
      <c r="D48" s="26"/>
      <c r="E48" s="26"/>
      <c r="F48" s="26"/>
      <c r="G48" s="26"/>
      <c r="H48" s="26"/>
      <c r="I48" s="24">
        <v>3200</v>
      </c>
      <c r="J48" s="24"/>
      <c r="K48" s="24"/>
      <c r="L48" s="24"/>
      <c r="M48" s="24"/>
      <c r="N48" s="24">
        <v>3200</v>
      </c>
      <c r="O48" s="24"/>
      <c r="P48" s="24"/>
      <c r="Q48" s="24"/>
      <c r="R48" s="24"/>
      <c r="S48" s="24"/>
      <c r="T48" s="24"/>
      <c r="U48" s="24"/>
      <c r="V48" s="24"/>
      <c r="W48" s="24"/>
    </row>
    <row r="49" ht="18.75" customHeight="1" spans="1:23">
      <c r="A49" s="127" t="s">
        <v>269</v>
      </c>
      <c r="B49" s="127" t="s">
        <v>274</v>
      </c>
      <c r="C49" s="22" t="s">
        <v>281</v>
      </c>
      <c r="D49" s="127" t="s">
        <v>71</v>
      </c>
      <c r="E49" s="127" t="s">
        <v>93</v>
      </c>
      <c r="F49" s="127" t="s">
        <v>94</v>
      </c>
      <c r="G49" s="127" t="s">
        <v>280</v>
      </c>
      <c r="H49" s="127" t="s">
        <v>281</v>
      </c>
      <c r="I49" s="24">
        <v>3200</v>
      </c>
      <c r="J49" s="24"/>
      <c r="K49" s="24"/>
      <c r="L49" s="24"/>
      <c r="M49" s="24"/>
      <c r="N49" s="24">
        <v>3200</v>
      </c>
      <c r="O49" s="24"/>
      <c r="P49" s="24"/>
      <c r="Q49" s="24"/>
      <c r="R49" s="24"/>
      <c r="S49" s="24"/>
      <c r="T49" s="24"/>
      <c r="U49" s="24"/>
      <c r="V49" s="24"/>
      <c r="W49" s="24"/>
    </row>
    <row r="50" ht="18.75" customHeight="1" spans="1:23">
      <c r="A50" s="36" t="s">
        <v>121</v>
      </c>
      <c r="B50" s="37"/>
      <c r="C50" s="37"/>
      <c r="D50" s="37"/>
      <c r="E50" s="37"/>
      <c r="F50" s="37"/>
      <c r="G50" s="37"/>
      <c r="H50" s="38"/>
      <c r="I50" s="24">
        <v>1954523.29</v>
      </c>
      <c r="J50" s="24">
        <v>1500000</v>
      </c>
      <c r="K50" s="24">
        <v>1500000</v>
      </c>
      <c r="L50" s="24"/>
      <c r="M50" s="24"/>
      <c r="N50" s="24">
        <v>454523.29</v>
      </c>
      <c r="O50" s="24"/>
      <c r="P50" s="24"/>
      <c r="Q50" s="24"/>
      <c r="R50" s="24"/>
      <c r="S50" s="24"/>
      <c r="T50" s="24"/>
      <c r="U50" s="24"/>
      <c r="V50" s="24"/>
      <c r="W50" s="24"/>
    </row>
  </sheetData>
  <mergeCells count="28">
    <mergeCell ref="A3:W3"/>
    <mergeCell ref="A4:H4"/>
    <mergeCell ref="J5:M5"/>
    <mergeCell ref="N5:P5"/>
    <mergeCell ref="R5:W5"/>
    <mergeCell ref="A50:H5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5"/>
  <sheetViews>
    <sheetView showZeros="0" workbookViewId="0">
      <pane ySplit="1" topLeftCell="A33" activePane="bottomLeft" state="frozen"/>
      <selection/>
      <selection pane="bottomLeft" activeCell="E62" sqref="E62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94" t="s">
        <v>311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8"/>
      <c r="G3" s="7"/>
      <c r="H3" s="58"/>
      <c r="I3" s="58"/>
      <c r="J3" s="7"/>
    </row>
    <row r="4" ht="18.75" customHeight="1" spans="1:8">
      <c r="A4" s="8" t="str">
        <f>"单位名称："&amp;"双江拉祜族佤族布朗族傣族自治县公安局交通管理大队"</f>
        <v>单位名称：双江拉祜族佤族布朗族傣族自治县公安局交通管理大队</v>
      </c>
      <c r="B4" s="4"/>
      <c r="C4" s="4"/>
      <c r="D4" s="4"/>
      <c r="E4" s="4"/>
      <c r="F4" s="39"/>
      <c r="G4" s="4"/>
      <c r="H4" s="39"/>
    </row>
    <row r="5" ht="18.75" customHeight="1" spans="1:10">
      <c r="A5" s="48" t="s">
        <v>312</v>
      </c>
      <c r="B5" s="48" t="s">
        <v>313</v>
      </c>
      <c r="C5" s="48" t="s">
        <v>314</v>
      </c>
      <c r="D5" s="48" t="s">
        <v>315</v>
      </c>
      <c r="E5" s="48" t="s">
        <v>316</v>
      </c>
      <c r="F5" s="59" t="s">
        <v>317</v>
      </c>
      <c r="G5" s="48" t="s">
        <v>318</v>
      </c>
      <c r="H5" s="59" t="s">
        <v>319</v>
      </c>
      <c r="I5" s="59" t="s">
        <v>320</v>
      </c>
      <c r="J5" s="48" t="s">
        <v>321</v>
      </c>
    </row>
    <row r="6" ht="18.75" customHeight="1" spans="1:10">
      <c r="A6" s="123">
        <v>1</v>
      </c>
      <c r="B6" s="123">
        <v>2</v>
      </c>
      <c r="C6" s="123">
        <v>3</v>
      </c>
      <c r="D6" s="123">
        <v>4</v>
      </c>
      <c r="E6" s="123">
        <v>5</v>
      </c>
      <c r="F6" s="123">
        <v>6</v>
      </c>
      <c r="G6" s="123">
        <v>7</v>
      </c>
      <c r="H6" s="123">
        <v>8</v>
      </c>
      <c r="I6" s="123">
        <v>9</v>
      </c>
      <c r="J6" s="123">
        <v>10</v>
      </c>
    </row>
    <row r="7" ht="18.75" customHeight="1" spans="1:10">
      <c r="A7" s="35" t="s">
        <v>71</v>
      </c>
      <c r="B7" s="60"/>
      <c r="C7" s="60"/>
      <c r="D7" s="60"/>
      <c r="E7" s="61"/>
      <c r="F7" s="62"/>
      <c r="G7" s="61"/>
      <c r="H7" s="62"/>
      <c r="I7" s="62"/>
      <c r="J7" s="61"/>
    </row>
    <row r="8" ht="18.75" customHeight="1" spans="1:10">
      <c r="A8" s="124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21" t="s">
        <v>292</v>
      </c>
      <c r="B9" s="22" t="s">
        <v>322</v>
      </c>
      <c r="C9" s="22" t="s">
        <v>323</v>
      </c>
      <c r="D9" s="22" t="s">
        <v>324</v>
      </c>
      <c r="E9" s="35" t="s">
        <v>325</v>
      </c>
      <c r="F9" s="22" t="s">
        <v>326</v>
      </c>
      <c r="G9" s="35" t="s">
        <v>327</v>
      </c>
      <c r="H9" s="22" t="s">
        <v>328</v>
      </c>
      <c r="I9" s="22" t="s">
        <v>329</v>
      </c>
      <c r="J9" s="35" t="s">
        <v>330</v>
      </c>
    </row>
    <row r="10" ht="18.75" customHeight="1" spans="1:10">
      <c r="A10" s="221" t="s">
        <v>292</v>
      </c>
      <c r="B10" s="22" t="s">
        <v>322</v>
      </c>
      <c r="C10" s="22" t="s">
        <v>323</v>
      </c>
      <c r="D10" s="22" t="s">
        <v>331</v>
      </c>
      <c r="E10" s="35" t="s">
        <v>332</v>
      </c>
      <c r="F10" s="22" t="s">
        <v>326</v>
      </c>
      <c r="G10" s="35" t="s">
        <v>333</v>
      </c>
      <c r="H10" s="22" t="s">
        <v>334</v>
      </c>
      <c r="I10" s="22" t="s">
        <v>335</v>
      </c>
      <c r="J10" s="35" t="s">
        <v>336</v>
      </c>
    </row>
    <row r="11" ht="18.75" customHeight="1" spans="1:10">
      <c r="A11" s="221" t="s">
        <v>292</v>
      </c>
      <c r="B11" s="22" t="s">
        <v>322</v>
      </c>
      <c r="C11" s="22" t="s">
        <v>323</v>
      </c>
      <c r="D11" s="22" t="s">
        <v>337</v>
      </c>
      <c r="E11" s="35" t="s">
        <v>338</v>
      </c>
      <c r="F11" s="22" t="s">
        <v>339</v>
      </c>
      <c r="G11" s="35" t="s">
        <v>340</v>
      </c>
      <c r="H11" s="22" t="s">
        <v>334</v>
      </c>
      <c r="I11" s="22" t="s">
        <v>335</v>
      </c>
      <c r="J11" s="35" t="s">
        <v>341</v>
      </c>
    </row>
    <row r="12" ht="18.75" customHeight="1" spans="1:10">
      <c r="A12" s="221" t="s">
        <v>292</v>
      </c>
      <c r="B12" s="22" t="s">
        <v>322</v>
      </c>
      <c r="C12" s="22" t="s">
        <v>323</v>
      </c>
      <c r="D12" s="22" t="s">
        <v>342</v>
      </c>
      <c r="E12" s="35" t="s">
        <v>343</v>
      </c>
      <c r="F12" s="22" t="s">
        <v>339</v>
      </c>
      <c r="G12" s="35" t="s">
        <v>344</v>
      </c>
      <c r="H12" s="22" t="s">
        <v>345</v>
      </c>
      <c r="I12" s="22" t="s">
        <v>335</v>
      </c>
      <c r="J12" s="35" t="s">
        <v>346</v>
      </c>
    </row>
    <row r="13" ht="18.75" customHeight="1" spans="1:10">
      <c r="A13" s="221" t="s">
        <v>292</v>
      </c>
      <c r="B13" s="22" t="s">
        <v>322</v>
      </c>
      <c r="C13" s="22" t="s">
        <v>347</v>
      </c>
      <c r="D13" s="22" t="s">
        <v>348</v>
      </c>
      <c r="E13" s="35" t="s">
        <v>349</v>
      </c>
      <c r="F13" s="22" t="s">
        <v>339</v>
      </c>
      <c r="G13" s="35" t="s">
        <v>340</v>
      </c>
      <c r="H13" s="22" t="s">
        <v>334</v>
      </c>
      <c r="I13" s="22" t="s">
        <v>329</v>
      </c>
      <c r="J13" s="35" t="s">
        <v>350</v>
      </c>
    </row>
    <row r="14" ht="18.75" customHeight="1" spans="1:10">
      <c r="A14" s="221" t="s">
        <v>292</v>
      </c>
      <c r="B14" s="22" t="s">
        <v>322</v>
      </c>
      <c r="C14" s="22" t="s">
        <v>347</v>
      </c>
      <c r="D14" s="22" t="s">
        <v>351</v>
      </c>
      <c r="E14" s="35" t="s">
        <v>352</v>
      </c>
      <c r="F14" s="22" t="s">
        <v>339</v>
      </c>
      <c r="G14" s="35" t="s">
        <v>353</v>
      </c>
      <c r="H14" s="22" t="s">
        <v>354</v>
      </c>
      <c r="I14" s="22" t="s">
        <v>335</v>
      </c>
      <c r="J14" s="35" t="s">
        <v>355</v>
      </c>
    </row>
    <row r="15" ht="18.75" customHeight="1" spans="1:10">
      <c r="A15" s="221" t="s">
        <v>292</v>
      </c>
      <c r="B15" s="22" t="s">
        <v>322</v>
      </c>
      <c r="C15" s="22" t="s">
        <v>356</v>
      </c>
      <c r="D15" s="22" t="s">
        <v>357</v>
      </c>
      <c r="E15" s="35" t="s">
        <v>358</v>
      </c>
      <c r="F15" s="22" t="s">
        <v>326</v>
      </c>
      <c r="G15" s="35" t="s">
        <v>359</v>
      </c>
      <c r="H15" s="22" t="s">
        <v>334</v>
      </c>
      <c r="I15" s="22" t="s">
        <v>335</v>
      </c>
      <c r="J15" s="35" t="s">
        <v>360</v>
      </c>
    </row>
    <row r="16" ht="18.75" customHeight="1" spans="1:10">
      <c r="A16" s="221" t="s">
        <v>303</v>
      </c>
      <c r="B16" s="22" t="s">
        <v>361</v>
      </c>
      <c r="C16" s="22" t="s">
        <v>323</v>
      </c>
      <c r="D16" s="22" t="s">
        <v>324</v>
      </c>
      <c r="E16" s="35" t="s">
        <v>362</v>
      </c>
      <c r="F16" s="22" t="s">
        <v>339</v>
      </c>
      <c r="G16" s="35" t="s">
        <v>363</v>
      </c>
      <c r="H16" s="22" t="s">
        <v>364</v>
      </c>
      <c r="I16" s="22" t="s">
        <v>329</v>
      </c>
      <c r="J16" s="35" t="s">
        <v>365</v>
      </c>
    </row>
    <row r="17" ht="18.75" customHeight="1" spans="1:10">
      <c r="A17" s="221" t="s">
        <v>303</v>
      </c>
      <c r="B17" s="22" t="s">
        <v>366</v>
      </c>
      <c r="C17" s="22" t="s">
        <v>323</v>
      </c>
      <c r="D17" s="22" t="s">
        <v>331</v>
      </c>
      <c r="E17" s="35" t="s">
        <v>367</v>
      </c>
      <c r="F17" s="22" t="s">
        <v>326</v>
      </c>
      <c r="G17" s="35" t="s">
        <v>368</v>
      </c>
      <c r="H17" s="22" t="s">
        <v>334</v>
      </c>
      <c r="I17" s="22" t="s">
        <v>329</v>
      </c>
      <c r="J17" s="35" t="s">
        <v>369</v>
      </c>
    </row>
    <row r="18" ht="18.75" customHeight="1" spans="1:10">
      <c r="A18" s="221" t="s">
        <v>303</v>
      </c>
      <c r="B18" s="22" t="s">
        <v>366</v>
      </c>
      <c r="C18" s="22" t="s">
        <v>323</v>
      </c>
      <c r="D18" s="22" t="s">
        <v>337</v>
      </c>
      <c r="E18" s="35" t="s">
        <v>370</v>
      </c>
      <c r="F18" s="22" t="s">
        <v>339</v>
      </c>
      <c r="G18" s="35" t="s">
        <v>340</v>
      </c>
      <c r="H18" s="22" t="s">
        <v>334</v>
      </c>
      <c r="I18" s="22" t="s">
        <v>335</v>
      </c>
      <c r="J18" s="35" t="s">
        <v>371</v>
      </c>
    </row>
    <row r="19" ht="18.75" customHeight="1" spans="1:10">
      <c r="A19" s="221" t="s">
        <v>303</v>
      </c>
      <c r="B19" s="22" t="s">
        <v>366</v>
      </c>
      <c r="C19" s="22" t="s">
        <v>323</v>
      </c>
      <c r="D19" s="22" t="s">
        <v>342</v>
      </c>
      <c r="E19" s="35" t="s">
        <v>343</v>
      </c>
      <c r="F19" s="22" t="s">
        <v>339</v>
      </c>
      <c r="G19" s="35" t="s">
        <v>372</v>
      </c>
      <c r="H19" s="22" t="s">
        <v>373</v>
      </c>
      <c r="I19" s="22" t="s">
        <v>329</v>
      </c>
      <c r="J19" s="35" t="s">
        <v>374</v>
      </c>
    </row>
    <row r="20" ht="18.75" customHeight="1" spans="1:10">
      <c r="A20" s="221" t="s">
        <v>303</v>
      </c>
      <c r="B20" s="22" t="s">
        <v>366</v>
      </c>
      <c r="C20" s="22" t="s">
        <v>347</v>
      </c>
      <c r="D20" s="22" t="s">
        <v>348</v>
      </c>
      <c r="E20" s="35" t="s">
        <v>375</v>
      </c>
      <c r="F20" s="22" t="s">
        <v>339</v>
      </c>
      <c r="G20" s="35" t="s">
        <v>340</v>
      </c>
      <c r="H20" s="22" t="s">
        <v>334</v>
      </c>
      <c r="I20" s="22" t="s">
        <v>335</v>
      </c>
      <c r="J20" s="35" t="s">
        <v>376</v>
      </c>
    </row>
    <row r="21" ht="18.75" customHeight="1" spans="1:10">
      <c r="A21" s="221" t="s">
        <v>303</v>
      </c>
      <c r="B21" s="22" t="s">
        <v>366</v>
      </c>
      <c r="C21" s="22" t="s">
        <v>347</v>
      </c>
      <c r="D21" s="22" t="s">
        <v>351</v>
      </c>
      <c r="E21" s="35" t="s">
        <v>377</v>
      </c>
      <c r="F21" s="22" t="s">
        <v>339</v>
      </c>
      <c r="G21" s="35" t="s">
        <v>353</v>
      </c>
      <c r="H21" s="22" t="s">
        <v>354</v>
      </c>
      <c r="I21" s="22" t="s">
        <v>329</v>
      </c>
      <c r="J21" s="35" t="s">
        <v>378</v>
      </c>
    </row>
    <row r="22" ht="18.75" customHeight="1" spans="1:10">
      <c r="A22" s="221" t="s">
        <v>303</v>
      </c>
      <c r="B22" s="22" t="s">
        <v>366</v>
      </c>
      <c r="C22" s="22" t="s">
        <v>356</v>
      </c>
      <c r="D22" s="22" t="s">
        <v>357</v>
      </c>
      <c r="E22" s="35" t="s">
        <v>379</v>
      </c>
      <c r="F22" s="22" t="s">
        <v>326</v>
      </c>
      <c r="G22" s="35" t="s">
        <v>359</v>
      </c>
      <c r="H22" s="22" t="s">
        <v>334</v>
      </c>
      <c r="I22" s="22" t="s">
        <v>335</v>
      </c>
      <c r="J22" s="35" t="s">
        <v>380</v>
      </c>
    </row>
    <row r="23" ht="18.75" customHeight="1" spans="1:10">
      <c r="A23" s="221" t="s">
        <v>307</v>
      </c>
      <c r="B23" s="22" t="s">
        <v>381</v>
      </c>
      <c r="C23" s="22" t="s">
        <v>323</v>
      </c>
      <c r="D23" s="22" t="s">
        <v>324</v>
      </c>
      <c r="E23" s="35" t="s">
        <v>382</v>
      </c>
      <c r="F23" s="22" t="s">
        <v>339</v>
      </c>
      <c r="G23" s="35" t="s">
        <v>383</v>
      </c>
      <c r="H23" s="22" t="s">
        <v>384</v>
      </c>
      <c r="I23" s="22" t="s">
        <v>329</v>
      </c>
      <c r="J23" s="35" t="s">
        <v>385</v>
      </c>
    </row>
    <row r="24" ht="18.75" customHeight="1" spans="1:10">
      <c r="A24" s="221" t="s">
        <v>307</v>
      </c>
      <c r="B24" s="22" t="s">
        <v>386</v>
      </c>
      <c r="C24" s="22" t="s">
        <v>323</v>
      </c>
      <c r="D24" s="22" t="s">
        <v>324</v>
      </c>
      <c r="E24" s="35" t="s">
        <v>387</v>
      </c>
      <c r="F24" s="22" t="s">
        <v>339</v>
      </c>
      <c r="G24" s="35" t="s">
        <v>388</v>
      </c>
      <c r="H24" s="22" t="s">
        <v>384</v>
      </c>
      <c r="I24" s="22" t="s">
        <v>329</v>
      </c>
      <c r="J24" s="35" t="s">
        <v>389</v>
      </c>
    </row>
    <row r="25" ht="18.75" customHeight="1" spans="1:10">
      <c r="A25" s="221" t="s">
        <v>307</v>
      </c>
      <c r="B25" s="22" t="s">
        <v>386</v>
      </c>
      <c r="C25" s="22" t="s">
        <v>323</v>
      </c>
      <c r="D25" s="22" t="s">
        <v>331</v>
      </c>
      <c r="E25" s="35" t="s">
        <v>390</v>
      </c>
      <c r="F25" s="22" t="s">
        <v>326</v>
      </c>
      <c r="G25" s="35" t="s">
        <v>359</v>
      </c>
      <c r="H25" s="22" t="s">
        <v>334</v>
      </c>
      <c r="I25" s="22" t="s">
        <v>335</v>
      </c>
      <c r="J25" s="35" t="s">
        <v>391</v>
      </c>
    </row>
    <row r="26" ht="18.75" customHeight="1" spans="1:10">
      <c r="A26" s="221" t="s">
        <v>307</v>
      </c>
      <c r="B26" s="22" t="s">
        <v>386</v>
      </c>
      <c r="C26" s="22" t="s">
        <v>323</v>
      </c>
      <c r="D26" s="22" t="s">
        <v>331</v>
      </c>
      <c r="E26" s="35" t="s">
        <v>392</v>
      </c>
      <c r="F26" s="22" t="s">
        <v>326</v>
      </c>
      <c r="G26" s="35" t="s">
        <v>368</v>
      </c>
      <c r="H26" s="22" t="s">
        <v>334</v>
      </c>
      <c r="I26" s="22" t="s">
        <v>335</v>
      </c>
      <c r="J26" s="35" t="s">
        <v>393</v>
      </c>
    </row>
    <row r="27" ht="18.75" customHeight="1" spans="1:10">
      <c r="A27" s="221" t="s">
        <v>307</v>
      </c>
      <c r="B27" s="22" t="s">
        <v>386</v>
      </c>
      <c r="C27" s="22" t="s">
        <v>323</v>
      </c>
      <c r="D27" s="22" t="s">
        <v>337</v>
      </c>
      <c r="E27" s="35" t="s">
        <v>394</v>
      </c>
      <c r="F27" s="22" t="s">
        <v>339</v>
      </c>
      <c r="G27" s="35" t="s">
        <v>340</v>
      </c>
      <c r="H27" s="22" t="s">
        <v>334</v>
      </c>
      <c r="I27" s="22" t="s">
        <v>335</v>
      </c>
      <c r="J27" s="35" t="s">
        <v>395</v>
      </c>
    </row>
    <row r="28" ht="18.75" customHeight="1" spans="1:10">
      <c r="A28" s="221" t="s">
        <v>307</v>
      </c>
      <c r="B28" s="22" t="s">
        <v>386</v>
      </c>
      <c r="C28" s="22" t="s">
        <v>323</v>
      </c>
      <c r="D28" s="22" t="s">
        <v>342</v>
      </c>
      <c r="E28" s="35" t="s">
        <v>343</v>
      </c>
      <c r="F28" s="22" t="s">
        <v>339</v>
      </c>
      <c r="G28" s="35" t="s">
        <v>396</v>
      </c>
      <c r="H28" s="22" t="s">
        <v>373</v>
      </c>
      <c r="I28" s="22" t="s">
        <v>329</v>
      </c>
      <c r="J28" s="35" t="s">
        <v>397</v>
      </c>
    </row>
    <row r="29" ht="18.75" customHeight="1" spans="1:10">
      <c r="A29" s="221" t="s">
        <v>307</v>
      </c>
      <c r="B29" s="22" t="s">
        <v>386</v>
      </c>
      <c r="C29" s="22" t="s">
        <v>347</v>
      </c>
      <c r="D29" s="22" t="s">
        <v>348</v>
      </c>
      <c r="E29" s="35" t="s">
        <v>398</v>
      </c>
      <c r="F29" s="22" t="s">
        <v>339</v>
      </c>
      <c r="G29" s="35" t="s">
        <v>340</v>
      </c>
      <c r="H29" s="22" t="s">
        <v>334</v>
      </c>
      <c r="I29" s="22" t="s">
        <v>335</v>
      </c>
      <c r="J29" s="35" t="s">
        <v>399</v>
      </c>
    </row>
    <row r="30" ht="18.75" customHeight="1" spans="1:10">
      <c r="A30" s="221" t="s">
        <v>307</v>
      </c>
      <c r="B30" s="22" t="s">
        <v>386</v>
      </c>
      <c r="C30" s="22" t="s">
        <v>347</v>
      </c>
      <c r="D30" s="22" t="s">
        <v>348</v>
      </c>
      <c r="E30" s="35" t="s">
        <v>400</v>
      </c>
      <c r="F30" s="22" t="s">
        <v>339</v>
      </c>
      <c r="G30" s="35" t="s">
        <v>340</v>
      </c>
      <c r="H30" s="22" t="s">
        <v>334</v>
      </c>
      <c r="I30" s="22" t="s">
        <v>335</v>
      </c>
      <c r="J30" s="35" t="s">
        <v>350</v>
      </c>
    </row>
    <row r="31" ht="18.75" customHeight="1" spans="1:10">
      <c r="A31" s="221" t="s">
        <v>307</v>
      </c>
      <c r="B31" s="22" t="s">
        <v>386</v>
      </c>
      <c r="C31" s="22" t="s">
        <v>347</v>
      </c>
      <c r="D31" s="22" t="s">
        <v>351</v>
      </c>
      <c r="E31" s="35" t="s">
        <v>401</v>
      </c>
      <c r="F31" s="22" t="s">
        <v>339</v>
      </c>
      <c r="G31" s="35" t="s">
        <v>353</v>
      </c>
      <c r="H31" s="22" t="s">
        <v>354</v>
      </c>
      <c r="I31" s="22" t="s">
        <v>329</v>
      </c>
      <c r="J31" s="35" t="s">
        <v>350</v>
      </c>
    </row>
    <row r="32" ht="18.75" customHeight="1" spans="1:10">
      <c r="A32" s="221" t="s">
        <v>307</v>
      </c>
      <c r="B32" s="22" t="s">
        <v>386</v>
      </c>
      <c r="C32" s="22" t="s">
        <v>356</v>
      </c>
      <c r="D32" s="22" t="s">
        <v>357</v>
      </c>
      <c r="E32" s="35" t="s">
        <v>402</v>
      </c>
      <c r="F32" s="22" t="s">
        <v>326</v>
      </c>
      <c r="G32" s="35" t="s">
        <v>359</v>
      </c>
      <c r="H32" s="22" t="s">
        <v>334</v>
      </c>
      <c r="I32" s="22" t="s">
        <v>335</v>
      </c>
      <c r="J32" s="35" t="s">
        <v>403</v>
      </c>
    </row>
    <row r="33" ht="18.75" customHeight="1" spans="1:10">
      <c r="A33" s="221" t="s">
        <v>286</v>
      </c>
      <c r="B33" s="22" t="s">
        <v>404</v>
      </c>
      <c r="C33" s="22" t="s">
        <v>323</v>
      </c>
      <c r="D33" s="22" t="s">
        <v>324</v>
      </c>
      <c r="E33" s="35" t="s">
        <v>405</v>
      </c>
      <c r="F33" s="22" t="s">
        <v>326</v>
      </c>
      <c r="G33" s="35" t="s">
        <v>406</v>
      </c>
      <c r="H33" s="22" t="s">
        <v>407</v>
      </c>
      <c r="I33" s="22" t="s">
        <v>329</v>
      </c>
      <c r="J33" s="35" t="s">
        <v>408</v>
      </c>
    </row>
    <row r="34" ht="18.75" customHeight="1" spans="1:10">
      <c r="A34" s="221" t="s">
        <v>286</v>
      </c>
      <c r="B34" s="22" t="s">
        <v>409</v>
      </c>
      <c r="C34" s="22" t="s">
        <v>323</v>
      </c>
      <c r="D34" s="22" t="s">
        <v>331</v>
      </c>
      <c r="E34" s="35" t="s">
        <v>410</v>
      </c>
      <c r="F34" s="22" t="s">
        <v>339</v>
      </c>
      <c r="G34" s="35" t="s">
        <v>340</v>
      </c>
      <c r="H34" s="22" t="s">
        <v>334</v>
      </c>
      <c r="I34" s="22" t="s">
        <v>329</v>
      </c>
      <c r="J34" s="35" t="s">
        <v>411</v>
      </c>
    </row>
    <row r="35" ht="18.75" customHeight="1" spans="1:10">
      <c r="A35" s="221" t="s">
        <v>286</v>
      </c>
      <c r="B35" s="22" t="s">
        <v>409</v>
      </c>
      <c r="C35" s="22" t="s">
        <v>323</v>
      </c>
      <c r="D35" s="22" t="s">
        <v>337</v>
      </c>
      <c r="E35" s="35" t="s">
        <v>370</v>
      </c>
      <c r="F35" s="22" t="s">
        <v>326</v>
      </c>
      <c r="G35" s="35" t="s">
        <v>412</v>
      </c>
      <c r="H35" s="22" t="s">
        <v>334</v>
      </c>
      <c r="I35" s="22" t="s">
        <v>335</v>
      </c>
      <c r="J35" s="35" t="s">
        <v>413</v>
      </c>
    </row>
    <row r="36" ht="18.75" customHeight="1" spans="1:10">
      <c r="A36" s="221" t="s">
        <v>286</v>
      </c>
      <c r="B36" s="22" t="s">
        <v>409</v>
      </c>
      <c r="C36" s="22" t="s">
        <v>323</v>
      </c>
      <c r="D36" s="22" t="s">
        <v>342</v>
      </c>
      <c r="E36" s="35" t="s">
        <v>343</v>
      </c>
      <c r="F36" s="22" t="s">
        <v>339</v>
      </c>
      <c r="G36" s="35" t="s">
        <v>414</v>
      </c>
      <c r="H36" s="22" t="s">
        <v>373</v>
      </c>
      <c r="I36" s="22" t="s">
        <v>329</v>
      </c>
      <c r="J36" s="35" t="s">
        <v>415</v>
      </c>
    </row>
    <row r="37" ht="18.75" customHeight="1" spans="1:10">
      <c r="A37" s="221" t="s">
        <v>286</v>
      </c>
      <c r="B37" s="22" t="s">
        <v>409</v>
      </c>
      <c r="C37" s="22" t="s">
        <v>347</v>
      </c>
      <c r="D37" s="22" t="s">
        <v>348</v>
      </c>
      <c r="E37" s="35" t="s">
        <v>416</v>
      </c>
      <c r="F37" s="22" t="s">
        <v>339</v>
      </c>
      <c r="G37" s="35" t="s">
        <v>340</v>
      </c>
      <c r="H37" s="22" t="s">
        <v>334</v>
      </c>
      <c r="I37" s="22" t="s">
        <v>335</v>
      </c>
      <c r="J37" s="35" t="s">
        <v>417</v>
      </c>
    </row>
    <row r="38" ht="18.75" customHeight="1" spans="1:10">
      <c r="A38" s="221" t="s">
        <v>286</v>
      </c>
      <c r="B38" s="22" t="s">
        <v>409</v>
      </c>
      <c r="C38" s="22" t="s">
        <v>347</v>
      </c>
      <c r="D38" s="22" t="s">
        <v>348</v>
      </c>
      <c r="E38" s="35" t="s">
        <v>418</v>
      </c>
      <c r="F38" s="22" t="s">
        <v>339</v>
      </c>
      <c r="G38" s="35" t="s">
        <v>419</v>
      </c>
      <c r="H38" s="22" t="s">
        <v>420</v>
      </c>
      <c r="I38" s="22" t="s">
        <v>329</v>
      </c>
      <c r="J38" s="35" t="s">
        <v>376</v>
      </c>
    </row>
    <row r="39" ht="18.75" customHeight="1" spans="1:10">
      <c r="A39" s="221" t="s">
        <v>286</v>
      </c>
      <c r="B39" s="22" t="s">
        <v>409</v>
      </c>
      <c r="C39" s="22" t="s">
        <v>356</v>
      </c>
      <c r="D39" s="22" t="s">
        <v>357</v>
      </c>
      <c r="E39" s="35" t="s">
        <v>421</v>
      </c>
      <c r="F39" s="22" t="s">
        <v>326</v>
      </c>
      <c r="G39" s="35" t="s">
        <v>359</v>
      </c>
      <c r="H39" s="22" t="s">
        <v>334</v>
      </c>
      <c r="I39" s="22" t="s">
        <v>335</v>
      </c>
      <c r="J39" s="35" t="s">
        <v>422</v>
      </c>
    </row>
    <row r="40" ht="18.75" customHeight="1" spans="1:10">
      <c r="A40" s="221" t="s">
        <v>282</v>
      </c>
      <c r="B40" s="22" t="s">
        <v>423</v>
      </c>
      <c r="C40" s="22" t="s">
        <v>323</v>
      </c>
      <c r="D40" s="22" t="s">
        <v>324</v>
      </c>
      <c r="E40" s="35" t="s">
        <v>424</v>
      </c>
      <c r="F40" s="22" t="s">
        <v>326</v>
      </c>
      <c r="G40" s="35" t="s">
        <v>425</v>
      </c>
      <c r="H40" s="22" t="s">
        <v>328</v>
      </c>
      <c r="I40" s="22" t="s">
        <v>329</v>
      </c>
      <c r="J40" s="35" t="s">
        <v>426</v>
      </c>
    </row>
    <row r="41" ht="18.75" customHeight="1" spans="1:10">
      <c r="A41" s="221" t="s">
        <v>282</v>
      </c>
      <c r="B41" s="22" t="s">
        <v>423</v>
      </c>
      <c r="C41" s="22" t="s">
        <v>323</v>
      </c>
      <c r="D41" s="22" t="s">
        <v>331</v>
      </c>
      <c r="E41" s="35" t="s">
        <v>427</v>
      </c>
      <c r="F41" s="22" t="s">
        <v>326</v>
      </c>
      <c r="G41" s="35" t="s">
        <v>368</v>
      </c>
      <c r="H41" s="22" t="s">
        <v>334</v>
      </c>
      <c r="I41" s="22" t="s">
        <v>329</v>
      </c>
      <c r="J41" s="35" t="s">
        <v>428</v>
      </c>
    </row>
    <row r="42" ht="18.75" customHeight="1" spans="1:10">
      <c r="A42" s="221" t="s">
        <v>282</v>
      </c>
      <c r="B42" s="22" t="s">
        <v>423</v>
      </c>
      <c r="C42" s="22" t="s">
        <v>323</v>
      </c>
      <c r="D42" s="22" t="s">
        <v>337</v>
      </c>
      <c r="E42" s="35" t="s">
        <v>370</v>
      </c>
      <c r="F42" s="22" t="s">
        <v>326</v>
      </c>
      <c r="G42" s="35" t="s">
        <v>412</v>
      </c>
      <c r="H42" s="22" t="s">
        <v>334</v>
      </c>
      <c r="I42" s="22" t="s">
        <v>335</v>
      </c>
      <c r="J42" s="35" t="s">
        <v>429</v>
      </c>
    </row>
    <row r="43" ht="18.75" customHeight="1" spans="1:10">
      <c r="A43" s="221" t="s">
        <v>282</v>
      </c>
      <c r="B43" s="22" t="s">
        <v>423</v>
      </c>
      <c r="C43" s="22" t="s">
        <v>323</v>
      </c>
      <c r="D43" s="22" t="s">
        <v>342</v>
      </c>
      <c r="E43" s="35" t="s">
        <v>343</v>
      </c>
      <c r="F43" s="22" t="s">
        <v>339</v>
      </c>
      <c r="G43" s="35" t="s">
        <v>430</v>
      </c>
      <c r="H43" s="22" t="s">
        <v>373</v>
      </c>
      <c r="I43" s="22" t="s">
        <v>329</v>
      </c>
      <c r="J43" s="35" t="s">
        <v>431</v>
      </c>
    </row>
    <row r="44" ht="18.75" customHeight="1" spans="1:10">
      <c r="A44" s="221" t="s">
        <v>282</v>
      </c>
      <c r="B44" s="22" t="s">
        <v>423</v>
      </c>
      <c r="C44" s="22" t="s">
        <v>347</v>
      </c>
      <c r="D44" s="22" t="s">
        <v>348</v>
      </c>
      <c r="E44" s="35" t="s">
        <v>432</v>
      </c>
      <c r="F44" s="22" t="s">
        <v>339</v>
      </c>
      <c r="G44" s="35" t="s">
        <v>340</v>
      </c>
      <c r="H44" s="22" t="s">
        <v>334</v>
      </c>
      <c r="I44" s="22" t="s">
        <v>335</v>
      </c>
      <c r="J44" s="35" t="s">
        <v>376</v>
      </c>
    </row>
    <row r="45" ht="18.75" customHeight="1" spans="1:10">
      <c r="A45" s="221" t="s">
        <v>282</v>
      </c>
      <c r="B45" s="22" t="s">
        <v>423</v>
      </c>
      <c r="C45" s="22" t="s">
        <v>347</v>
      </c>
      <c r="D45" s="22" t="s">
        <v>351</v>
      </c>
      <c r="E45" s="35" t="s">
        <v>433</v>
      </c>
      <c r="F45" s="22" t="s">
        <v>339</v>
      </c>
      <c r="G45" s="35" t="s">
        <v>353</v>
      </c>
      <c r="H45" s="22" t="s">
        <v>354</v>
      </c>
      <c r="I45" s="22" t="s">
        <v>329</v>
      </c>
      <c r="J45" s="35" t="s">
        <v>376</v>
      </c>
    </row>
    <row r="46" ht="18.75" customHeight="1" spans="1:10">
      <c r="A46" s="221" t="s">
        <v>282</v>
      </c>
      <c r="B46" s="22" t="s">
        <v>423</v>
      </c>
      <c r="C46" s="22" t="s">
        <v>356</v>
      </c>
      <c r="D46" s="22" t="s">
        <v>357</v>
      </c>
      <c r="E46" s="35" t="s">
        <v>434</v>
      </c>
      <c r="F46" s="22" t="s">
        <v>326</v>
      </c>
      <c r="G46" s="35" t="s">
        <v>412</v>
      </c>
      <c r="H46" s="22" t="s">
        <v>334</v>
      </c>
      <c r="I46" s="22" t="s">
        <v>335</v>
      </c>
      <c r="J46" s="35" t="s">
        <v>435</v>
      </c>
    </row>
    <row r="47" ht="18.75" customHeight="1" spans="1:10">
      <c r="A47" s="221" t="s">
        <v>300</v>
      </c>
      <c r="B47" s="22" t="s">
        <v>436</v>
      </c>
      <c r="C47" s="22" t="s">
        <v>323</v>
      </c>
      <c r="D47" s="22" t="s">
        <v>324</v>
      </c>
      <c r="E47" s="35" t="s">
        <v>437</v>
      </c>
      <c r="F47" s="22" t="s">
        <v>339</v>
      </c>
      <c r="G47" s="35" t="s">
        <v>438</v>
      </c>
      <c r="H47" s="22" t="s">
        <v>439</v>
      </c>
      <c r="I47" s="22" t="s">
        <v>329</v>
      </c>
      <c r="J47" s="35" t="s">
        <v>440</v>
      </c>
    </row>
    <row r="48" ht="18.75" customHeight="1" spans="1:10">
      <c r="A48" s="221" t="s">
        <v>300</v>
      </c>
      <c r="B48" s="22" t="s">
        <v>441</v>
      </c>
      <c r="C48" s="22" t="s">
        <v>323</v>
      </c>
      <c r="D48" s="22" t="s">
        <v>331</v>
      </c>
      <c r="E48" s="35" t="s">
        <v>442</v>
      </c>
      <c r="F48" s="22" t="s">
        <v>339</v>
      </c>
      <c r="G48" s="35" t="s">
        <v>340</v>
      </c>
      <c r="H48" s="22" t="s">
        <v>334</v>
      </c>
      <c r="I48" s="22" t="s">
        <v>335</v>
      </c>
      <c r="J48" s="35" t="s">
        <v>355</v>
      </c>
    </row>
    <row r="49" ht="18.75" customHeight="1" spans="1:10">
      <c r="A49" s="221" t="s">
        <v>300</v>
      </c>
      <c r="B49" s="22" t="s">
        <v>441</v>
      </c>
      <c r="C49" s="22" t="s">
        <v>323</v>
      </c>
      <c r="D49" s="22" t="s">
        <v>337</v>
      </c>
      <c r="E49" s="35" t="s">
        <v>370</v>
      </c>
      <c r="F49" s="22" t="s">
        <v>339</v>
      </c>
      <c r="G49" s="35" t="s">
        <v>340</v>
      </c>
      <c r="H49" s="22" t="s">
        <v>334</v>
      </c>
      <c r="I49" s="22" t="s">
        <v>335</v>
      </c>
      <c r="J49" s="35" t="s">
        <v>443</v>
      </c>
    </row>
    <row r="50" ht="18.75" customHeight="1" spans="1:10">
      <c r="A50" s="221" t="s">
        <v>300</v>
      </c>
      <c r="B50" s="22" t="s">
        <v>441</v>
      </c>
      <c r="C50" s="22" t="s">
        <v>323</v>
      </c>
      <c r="D50" s="22" t="s">
        <v>342</v>
      </c>
      <c r="E50" s="35" t="s">
        <v>343</v>
      </c>
      <c r="F50" s="22" t="s">
        <v>326</v>
      </c>
      <c r="G50" s="35" t="s">
        <v>414</v>
      </c>
      <c r="H50" s="22" t="s">
        <v>373</v>
      </c>
      <c r="I50" s="22" t="s">
        <v>335</v>
      </c>
      <c r="J50" s="35" t="s">
        <v>444</v>
      </c>
    </row>
    <row r="51" ht="18.75" customHeight="1" spans="1:10">
      <c r="A51" s="221" t="s">
        <v>300</v>
      </c>
      <c r="B51" s="22" t="s">
        <v>441</v>
      </c>
      <c r="C51" s="22" t="s">
        <v>347</v>
      </c>
      <c r="D51" s="22" t="s">
        <v>348</v>
      </c>
      <c r="E51" s="35" t="s">
        <v>445</v>
      </c>
      <c r="F51" s="22" t="s">
        <v>339</v>
      </c>
      <c r="G51" s="35" t="s">
        <v>446</v>
      </c>
      <c r="H51" s="22" t="s">
        <v>334</v>
      </c>
      <c r="I51" s="22" t="s">
        <v>329</v>
      </c>
      <c r="J51" s="35" t="s">
        <v>447</v>
      </c>
    </row>
    <row r="52" ht="18.75" customHeight="1" spans="1:10">
      <c r="A52" s="221" t="s">
        <v>300</v>
      </c>
      <c r="B52" s="22" t="s">
        <v>441</v>
      </c>
      <c r="C52" s="22" t="s">
        <v>347</v>
      </c>
      <c r="D52" s="22" t="s">
        <v>351</v>
      </c>
      <c r="E52" s="35" t="s">
        <v>448</v>
      </c>
      <c r="F52" s="22" t="s">
        <v>326</v>
      </c>
      <c r="G52" s="35" t="s">
        <v>165</v>
      </c>
      <c r="H52" s="22" t="s">
        <v>354</v>
      </c>
      <c r="I52" s="22" t="s">
        <v>329</v>
      </c>
      <c r="J52" s="35" t="s">
        <v>449</v>
      </c>
    </row>
    <row r="53" ht="18.75" customHeight="1" spans="1:10">
      <c r="A53" s="221" t="s">
        <v>300</v>
      </c>
      <c r="B53" s="22" t="s">
        <v>441</v>
      </c>
      <c r="C53" s="22" t="s">
        <v>356</v>
      </c>
      <c r="D53" s="22" t="s">
        <v>357</v>
      </c>
      <c r="E53" s="35" t="s">
        <v>450</v>
      </c>
      <c r="F53" s="22" t="s">
        <v>326</v>
      </c>
      <c r="G53" s="35" t="s">
        <v>359</v>
      </c>
      <c r="H53" s="22" t="s">
        <v>334</v>
      </c>
      <c r="I53" s="22" t="s">
        <v>335</v>
      </c>
      <c r="J53" s="35" t="s">
        <v>451</v>
      </c>
    </row>
    <row r="54" ht="18.75" customHeight="1" spans="1:10">
      <c r="A54" s="221" t="s">
        <v>276</v>
      </c>
      <c r="B54" s="22" t="s">
        <v>452</v>
      </c>
      <c r="C54" s="22" t="s">
        <v>323</v>
      </c>
      <c r="D54" s="22" t="s">
        <v>324</v>
      </c>
      <c r="E54" s="35" t="s">
        <v>453</v>
      </c>
      <c r="F54" s="22" t="s">
        <v>326</v>
      </c>
      <c r="G54" s="35" t="s">
        <v>454</v>
      </c>
      <c r="H54" s="22" t="s">
        <v>328</v>
      </c>
      <c r="I54" s="22" t="s">
        <v>329</v>
      </c>
      <c r="J54" s="35" t="s">
        <v>455</v>
      </c>
    </row>
    <row r="55" ht="18.75" customHeight="1" spans="1:10">
      <c r="A55" s="221" t="s">
        <v>276</v>
      </c>
      <c r="B55" s="22" t="s">
        <v>452</v>
      </c>
      <c r="C55" s="22" t="s">
        <v>323</v>
      </c>
      <c r="D55" s="22" t="s">
        <v>331</v>
      </c>
      <c r="E55" s="35" t="s">
        <v>456</v>
      </c>
      <c r="F55" s="22" t="s">
        <v>326</v>
      </c>
      <c r="G55" s="35" t="s">
        <v>340</v>
      </c>
      <c r="H55" s="22" t="s">
        <v>334</v>
      </c>
      <c r="I55" s="22" t="s">
        <v>335</v>
      </c>
      <c r="J55" s="35" t="s">
        <v>457</v>
      </c>
    </row>
    <row r="56" ht="18.75" customHeight="1" spans="1:10">
      <c r="A56" s="221" t="s">
        <v>276</v>
      </c>
      <c r="B56" s="22" t="s">
        <v>452</v>
      </c>
      <c r="C56" s="22" t="s">
        <v>323</v>
      </c>
      <c r="D56" s="22" t="s">
        <v>337</v>
      </c>
      <c r="E56" s="35" t="s">
        <v>458</v>
      </c>
      <c r="F56" s="22" t="s">
        <v>339</v>
      </c>
      <c r="G56" s="35" t="s">
        <v>340</v>
      </c>
      <c r="H56" s="22" t="s">
        <v>334</v>
      </c>
      <c r="I56" s="22" t="s">
        <v>335</v>
      </c>
      <c r="J56" s="35" t="s">
        <v>459</v>
      </c>
    </row>
    <row r="57" ht="18.75" customHeight="1" spans="1:10">
      <c r="A57" s="221" t="s">
        <v>276</v>
      </c>
      <c r="B57" s="22" t="s">
        <v>452</v>
      </c>
      <c r="C57" s="22" t="s">
        <v>323</v>
      </c>
      <c r="D57" s="22" t="s">
        <v>342</v>
      </c>
      <c r="E57" s="35" t="s">
        <v>343</v>
      </c>
      <c r="F57" s="22" t="s">
        <v>339</v>
      </c>
      <c r="G57" s="35" t="s">
        <v>460</v>
      </c>
      <c r="H57" s="22" t="s">
        <v>373</v>
      </c>
      <c r="I57" s="22" t="s">
        <v>329</v>
      </c>
      <c r="J57" s="35" t="s">
        <v>461</v>
      </c>
    </row>
    <row r="58" ht="18.75" customHeight="1" spans="1:10">
      <c r="A58" s="221" t="s">
        <v>276</v>
      </c>
      <c r="B58" s="22" t="s">
        <v>452</v>
      </c>
      <c r="C58" s="22" t="s">
        <v>347</v>
      </c>
      <c r="D58" s="22" t="s">
        <v>462</v>
      </c>
      <c r="E58" s="35" t="s">
        <v>463</v>
      </c>
      <c r="F58" s="22" t="s">
        <v>339</v>
      </c>
      <c r="G58" s="35" t="s">
        <v>340</v>
      </c>
      <c r="H58" s="22" t="s">
        <v>334</v>
      </c>
      <c r="I58" s="22" t="s">
        <v>335</v>
      </c>
      <c r="J58" s="35" t="s">
        <v>350</v>
      </c>
    </row>
    <row r="59" ht="18.75" customHeight="1" spans="1:10">
      <c r="A59" s="221" t="s">
        <v>276</v>
      </c>
      <c r="B59" s="22" t="s">
        <v>452</v>
      </c>
      <c r="C59" s="22" t="s">
        <v>347</v>
      </c>
      <c r="D59" s="22" t="s">
        <v>348</v>
      </c>
      <c r="E59" s="35" t="s">
        <v>464</v>
      </c>
      <c r="F59" s="22" t="s">
        <v>339</v>
      </c>
      <c r="G59" s="35" t="s">
        <v>340</v>
      </c>
      <c r="H59" s="22" t="s">
        <v>334</v>
      </c>
      <c r="I59" s="22" t="s">
        <v>335</v>
      </c>
      <c r="J59" s="35" t="s">
        <v>355</v>
      </c>
    </row>
    <row r="60" ht="18.75" customHeight="1" spans="1:10">
      <c r="A60" s="221" t="s">
        <v>276</v>
      </c>
      <c r="B60" s="22" t="s">
        <v>452</v>
      </c>
      <c r="C60" s="22" t="s">
        <v>347</v>
      </c>
      <c r="D60" s="22" t="s">
        <v>465</v>
      </c>
      <c r="E60" s="35" t="s">
        <v>466</v>
      </c>
      <c r="F60" s="22" t="s">
        <v>339</v>
      </c>
      <c r="G60" s="35" t="s">
        <v>340</v>
      </c>
      <c r="H60" s="22" t="s">
        <v>334</v>
      </c>
      <c r="I60" s="22" t="s">
        <v>335</v>
      </c>
      <c r="J60" s="35" t="s">
        <v>350</v>
      </c>
    </row>
    <row r="61" ht="18.75" customHeight="1" spans="1:10">
      <c r="A61" s="221" t="s">
        <v>276</v>
      </c>
      <c r="B61" s="22" t="s">
        <v>452</v>
      </c>
      <c r="C61" s="22" t="s">
        <v>347</v>
      </c>
      <c r="D61" s="22" t="s">
        <v>351</v>
      </c>
      <c r="E61" s="35" t="s">
        <v>467</v>
      </c>
      <c r="F61" s="22" t="s">
        <v>339</v>
      </c>
      <c r="G61" s="35" t="s">
        <v>353</v>
      </c>
      <c r="H61" s="22" t="s">
        <v>354</v>
      </c>
      <c r="I61" s="22" t="s">
        <v>335</v>
      </c>
      <c r="J61" s="35" t="s">
        <v>468</v>
      </c>
    </row>
    <row r="62" ht="18.75" customHeight="1" spans="1:10">
      <c r="A62" s="221" t="s">
        <v>276</v>
      </c>
      <c r="B62" s="22" t="s">
        <v>452</v>
      </c>
      <c r="C62" s="22" t="s">
        <v>356</v>
      </c>
      <c r="D62" s="22" t="s">
        <v>357</v>
      </c>
      <c r="E62" s="35" t="s">
        <v>469</v>
      </c>
      <c r="F62" s="22" t="s">
        <v>339</v>
      </c>
      <c r="G62" s="35" t="s">
        <v>359</v>
      </c>
      <c r="H62" s="22" t="s">
        <v>334</v>
      </c>
      <c r="I62" s="22" t="s">
        <v>335</v>
      </c>
      <c r="J62" s="35" t="s">
        <v>470</v>
      </c>
    </row>
    <row r="63" ht="18.75" customHeight="1" spans="1:10">
      <c r="A63" s="221" t="s">
        <v>297</v>
      </c>
      <c r="B63" s="22" t="s">
        <v>471</v>
      </c>
      <c r="C63" s="22" t="s">
        <v>323</v>
      </c>
      <c r="D63" s="22" t="s">
        <v>324</v>
      </c>
      <c r="E63" s="35" t="s">
        <v>472</v>
      </c>
      <c r="F63" s="22" t="s">
        <v>339</v>
      </c>
      <c r="G63" s="35" t="s">
        <v>473</v>
      </c>
      <c r="H63" s="22" t="s">
        <v>474</v>
      </c>
      <c r="I63" s="22" t="s">
        <v>329</v>
      </c>
      <c r="J63" s="35" t="s">
        <v>475</v>
      </c>
    </row>
    <row r="64" ht="18.75" customHeight="1" spans="1:10">
      <c r="A64" s="221" t="s">
        <v>297</v>
      </c>
      <c r="B64" s="22" t="s">
        <v>471</v>
      </c>
      <c r="C64" s="22" t="s">
        <v>323</v>
      </c>
      <c r="D64" s="22" t="s">
        <v>331</v>
      </c>
      <c r="E64" s="35" t="s">
        <v>476</v>
      </c>
      <c r="F64" s="22" t="s">
        <v>326</v>
      </c>
      <c r="G64" s="35" t="s">
        <v>368</v>
      </c>
      <c r="H64" s="22" t="s">
        <v>334</v>
      </c>
      <c r="I64" s="22" t="s">
        <v>335</v>
      </c>
      <c r="J64" s="35" t="s">
        <v>477</v>
      </c>
    </row>
    <row r="65" ht="18.75" customHeight="1" spans="1:10">
      <c r="A65" s="221" t="s">
        <v>297</v>
      </c>
      <c r="B65" s="22" t="s">
        <v>471</v>
      </c>
      <c r="C65" s="22" t="s">
        <v>323</v>
      </c>
      <c r="D65" s="22" t="s">
        <v>337</v>
      </c>
      <c r="E65" s="35" t="s">
        <v>478</v>
      </c>
      <c r="F65" s="22" t="s">
        <v>326</v>
      </c>
      <c r="G65" s="35" t="s">
        <v>412</v>
      </c>
      <c r="H65" s="22" t="s">
        <v>334</v>
      </c>
      <c r="I65" s="22" t="s">
        <v>335</v>
      </c>
      <c r="J65" s="35" t="s">
        <v>479</v>
      </c>
    </row>
    <row r="66" ht="18.75" customHeight="1" spans="1:10">
      <c r="A66" s="221" t="s">
        <v>297</v>
      </c>
      <c r="B66" s="22" t="s">
        <v>471</v>
      </c>
      <c r="C66" s="22" t="s">
        <v>323</v>
      </c>
      <c r="D66" s="22" t="s">
        <v>342</v>
      </c>
      <c r="E66" s="35" t="s">
        <v>343</v>
      </c>
      <c r="F66" s="22" t="s">
        <v>339</v>
      </c>
      <c r="G66" s="35" t="s">
        <v>430</v>
      </c>
      <c r="H66" s="22" t="s">
        <v>373</v>
      </c>
      <c r="I66" s="22" t="s">
        <v>329</v>
      </c>
      <c r="J66" s="35" t="s">
        <v>480</v>
      </c>
    </row>
    <row r="67" ht="18.75" customHeight="1" spans="1:10">
      <c r="A67" s="221" t="s">
        <v>297</v>
      </c>
      <c r="B67" s="22" t="s">
        <v>471</v>
      </c>
      <c r="C67" s="22" t="s">
        <v>347</v>
      </c>
      <c r="D67" s="22" t="s">
        <v>348</v>
      </c>
      <c r="E67" s="35" t="s">
        <v>481</v>
      </c>
      <c r="F67" s="22" t="s">
        <v>339</v>
      </c>
      <c r="G67" s="35" t="s">
        <v>340</v>
      </c>
      <c r="H67" s="22" t="s">
        <v>334</v>
      </c>
      <c r="I67" s="22" t="s">
        <v>329</v>
      </c>
      <c r="J67" s="35" t="s">
        <v>376</v>
      </c>
    </row>
    <row r="68" ht="18.75" customHeight="1" spans="1:10">
      <c r="A68" s="221" t="s">
        <v>297</v>
      </c>
      <c r="B68" s="22" t="s">
        <v>471</v>
      </c>
      <c r="C68" s="22" t="s">
        <v>356</v>
      </c>
      <c r="D68" s="22" t="s">
        <v>357</v>
      </c>
      <c r="E68" s="35" t="s">
        <v>421</v>
      </c>
      <c r="F68" s="22" t="s">
        <v>326</v>
      </c>
      <c r="G68" s="35" t="s">
        <v>359</v>
      </c>
      <c r="H68" s="22" t="s">
        <v>334</v>
      </c>
      <c r="I68" s="22" t="s">
        <v>335</v>
      </c>
      <c r="J68" s="35" t="s">
        <v>482</v>
      </c>
    </row>
    <row r="69" ht="18.75" customHeight="1" spans="1:10">
      <c r="A69" s="221" t="s">
        <v>268</v>
      </c>
      <c r="B69" s="22" t="s">
        <v>483</v>
      </c>
      <c r="C69" s="22" t="s">
        <v>323</v>
      </c>
      <c r="D69" s="22" t="s">
        <v>324</v>
      </c>
      <c r="E69" s="35" t="s">
        <v>484</v>
      </c>
      <c r="F69" s="22" t="s">
        <v>326</v>
      </c>
      <c r="G69" s="35" t="s">
        <v>485</v>
      </c>
      <c r="H69" s="22" t="s">
        <v>439</v>
      </c>
      <c r="I69" s="22" t="s">
        <v>329</v>
      </c>
      <c r="J69" s="35" t="s">
        <v>486</v>
      </c>
    </row>
    <row r="70" ht="18.75" customHeight="1" spans="1:10">
      <c r="A70" s="221" t="s">
        <v>268</v>
      </c>
      <c r="B70" s="22" t="s">
        <v>487</v>
      </c>
      <c r="C70" s="22" t="s">
        <v>323</v>
      </c>
      <c r="D70" s="22" t="s">
        <v>331</v>
      </c>
      <c r="E70" s="35" t="s">
        <v>488</v>
      </c>
      <c r="F70" s="22" t="s">
        <v>326</v>
      </c>
      <c r="G70" s="35" t="s">
        <v>368</v>
      </c>
      <c r="H70" s="22" t="s">
        <v>334</v>
      </c>
      <c r="I70" s="22" t="s">
        <v>335</v>
      </c>
      <c r="J70" s="35" t="s">
        <v>489</v>
      </c>
    </row>
    <row r="71" ht="18.75" customHeight="1" spans="1:10">
      <c r="A71" s="221" t="s">
        <v>268</v>
      </c>
      <c r="B71" s="22" t="s">
        <v>487</v>
      </c>
      <c r="C71" s="22" t="s">
        <v>323</v>
      </c>
      <c r="D71" s="22" t="s">
        <v>337</v>
      </c>
      <c r="E71" s="35" t="s">
        <v>490</v>
      </c>
      <c r="F71" s="22" t="s">
        <v>339</v>
      </c>
      <c r="G71" s="35" t="s">
        <v>340</v>
      </c>
      <c r="H71" s="22" t="s">
        <v>334</v>
      </c>
      <c r="I71" s="22" t="s">
        <v>335</v>
      </c>
      <c r="J71" s="35" t="s">
        <v>491</v>
      </c>
    </row>
    <row r="72" ht="18.75" customHeight="1" spans="1:10">
      <c r="A72" s="221" t="s">
        <v>268</v>
      </c>
      <c r="B72" s="22" t="s">
        <v>487</v>
      </c>
      <c r="C72" s="22" t="s">
        <v>323</v>
      </c>
      <c r="D72" s="22" t="s">
        <v>342</v>
      </c>
      <c r="E72" s="35" t="s">
        <v>343</v>
      </c>
      <c r="F72" s="22" t="s">
        <v>339</v>
      </c>
      <c r="G72" s="35" t="s">
        <v>492</v>
      </c>
      <c r="H72" s="22" t="s">
        <v>373</v>
      </c>
      <c r="I72" s="22" t="s">
        <v>329</v>
      </c>
      <c r="J72" s="35" t="s">
        <v>493</v>
      </c>
    </row>
    <row r="73" ht="18.75" customHeight="1" spans="1:10">
      <c r="A73" s="221" t="s">
        <v>268</v>
      </c>
      <c r="B73" s="22" t="s">
        <v>487</v>
      </c>
      <c r="C73" s="22" t="s">
        <v>347</v>
      </c>
      <c r="D73" s="22" t="s">
        <v>348</v>
      </c>
      <c r="E73" s="35" t="s">
        <v>494</v>
      </c>
      <c r="F73" s="22" t="s">
        <v>339</v>
      </c>
      <c r="G73" s="35" t="s">
        <v>495</v>
      </c>
      <c r="H73" s="22" t="s">
        <v>420</v>
      </c>
      <c r="I73" s="22" t="s">
        <v>329</v>
      </c>
      <c r="J73" s="35" t="s">
        <v>355</v>
      </c>
    </row>
    <row r="74" ht="18.75" customHeight="1" spans="1:10">
      <c r="A74" s="221" t="s">
        <v>268</v>
      </c>
      <c r="B74" s="22" t="s">
        <v>487</v>
      </c>
      <c r="C74" s="22" t="s">
        <v>347</v>
      </c>
      <c r="D74" s="22" t="s">
        <v>351</v>
      </c>
      <c r="E74" s="35" t="s">
        <v>496</v>
      </c>
      <c r="F74" s="22" t="s">
        <v>326</v>
      </c>
      <c r="G74" s="35" t="s">
        <v>163</v>
      </c>
      <c r="H74" s="22" t="s">
        <v>354</v>
      </c>
      <c r="I74" s="22" t="s">
        <v>329</v>
      </c>
      <c r="J74" s="35" t="s">
        <v>497</v>
      </c>
    </row>
    <row r="75" ht="18.75" customHeight="1" spans="1:10">
      <c r="A75" s="221" t="s">
        <v>268</v>
      </c>
      <c r="B75" s="22" t="s">
        <v>487</v>
      </c>
      <c r="C75" s="22" t="s">
        <v>356</v>
      </c>
      <c r="D75" s="22" t="s">
        <v>357</v>
      </c>
      <c r="E75" s="35" t="s">
        <v>421</v>
      </c>
      <c r="F75" s="22" t="s">
        <v>326</v>
      </c>
      <c r="G75" s="35" t="s">
        <v>359</v>
      </c>
      <c r="H75" s="22" t="s">
        <v>334</v>
      </c>
      <c r="I75" s="22" t="s">
        <v>335</v>
      </c>
      <c r="J75" s="35" t="s">
        <v>482</v>
      </c>
    </row>
  </sheetData>
  <mergeCells count="20">
    <mergeCell ref="A3:J3"/>
    <mergeCell ref="A4:H4"/>
    <mergeCell ref="A9:A15"/>
    <mergeCell ref="A16:A22"/>
    <mergeCell ref="A23:A32"/>
    <mergeCell ref="A33:A39"/>
    <mergeCell ref="A40:A46"/>
    <mergeCell ref="A47:A53"/>
    <mergeCell ref="A54:A62"/>
    <mergeCell ref="A63:A68"/>
    <mergeCell ref="A69:A75"/>
    <mergeCell ref="B9:B15"/>
    <mergeCell ref="B16:B22"/>
    <mergeCell ref="B23:B32"/>
    <mergeCell ref="B33:B39"/>
    <mergeCell ref="B40:B46"/>
    <mergeCell ref="B47:B53"/>
    <mergeCell ref="B54:B62"/>
    <mergeCell ref="B63:B68"/>
    <mergeCell ref="B69:B75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牧羊老头</cp:lastModifiedBy>
  <dcterms:created xsi:type="dcterms:W3CDTF">2025-03-10T08:19:00Z</dcterms:created>
  <dcterms:modified xsi:type="dcterms:W3CDTF">2025-03-14T03:10:16Z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33D62F6D76664DAFA438608413D2F685_12</vt:lpwstr>
  </property>
</Properties>
</file>