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<sst xmlns="http://schemas.openxmlformats.org/spreadsheetml/2006/main" count="791" uniqueCount="374">
  <si>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</si>
  <si>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</si>
  <si>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</si>
  <si>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</si>
  <si>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</si>
  <si>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</si>
  <si>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</si>
  <si>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</si>
  <si>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</si>
  <si>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</si>
  <si>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</si>
  <si>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</si>
  <si>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</si>
  <si>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</si>
  <si>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</si>
  <si>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</si>
  <si>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</si>
  <si>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</si>
  <si>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</si>
  <si>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</si>
  <si>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</si>
  <si>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</si>
  <si>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</si>
  <si>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</si>
  <si>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</si>
  <si>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</si>
  <si>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</si>
  <si>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</si>
  <si>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</si>
  <si>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</si>
  <si>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</si>
  <si>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</si>
  <si>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</si>
  <si>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</si>
  <si>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</si>
  <si>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</si>
  <si>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</si>
  <si>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</si>
  <si>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</si>
  <si>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</si>
  <si>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</si>
  <si>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</si>
  <si>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</si>
  <si>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</si>
  <si>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</si>
  <si>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</si>
  <si>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</si>
  <si>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</si>
  <si>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</si>
  <si>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</si>
  <si>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</si>
  <si>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</si>
  <si>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</si>
  <si>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</si>
  <si>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</si>
  <si>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</si>
  <si>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</si>
  <si>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</si>
  <si>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</si>
  <si>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</si>
  <si>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</si>
  <si>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</si>
  <si>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</si>
  <si>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</si>
  <si>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</si>
  <si>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</si>
  <si>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</si>
  <si>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</si>
  <si>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</si>
  <si>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</si>
  <si>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</si>
  <si>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双江拉祜族佤族布朗族傣族自治县妇女联合会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</si>
  <si>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</si>
  <si>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</si>
  <si>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</si>
  <si>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</si>
  <si>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</si>
  <si>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</si>
  <si>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</si>
  <si>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</si>
  <si>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</si>
  <si>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</si>
  <si>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</si>
  <si>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</si>
  <si>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</si>
  <si>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</si>
  <si>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</si>
  <si>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</si>
  <si>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</si>
  <si>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</si>
  <si>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</si>
  <si>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</si>
  <si>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</si>
  <si>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</si>
  <si>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</si>
  <si>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</si>
  <si>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</si>
  <si>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</si>
  <si>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</si>
  <si>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</si>
  <si>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</si>
  <si>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</si>
  <si>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</si>
  <si>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</si>
  <si>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</si>
  <si>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</si>
  <si>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</si>
  <si>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</si>
  <si>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</si>
  <si>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</si>
  <si>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</si>
  <si>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</si>
  <si>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</si>
  <si>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</si>
  <si>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</si>
  <si>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</si>
  <si>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</si>
  <si>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</si>
  <si>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</si>
  <si>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</si>
  <si>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</si>
  <si>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</si>
  <si>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</si>
  <si>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</si>
  <si>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</si>
  <si>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</si>
  <si>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</si>
  <si>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</si>
  <si>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</si>
  <si>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</si>
  <si>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</si>
  <si>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</si>
  <si>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</si>
  <si>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</si>
  <si>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</si>
  <si>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</si>
  <si>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</si>
  <si>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</si>
  <si>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</si>
  <si>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</si>
  <si>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</si>
  <si>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</si>
  <si>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</si>
  <si>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</si>
  <si>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</si>
  <si>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</si>
  <si>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</si>
  <si>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</si>
  <si>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</si>
  <si>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</si>
  <si>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</si>
  <si>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</si>
  <si>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</si>
  <si>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</si>
  <si>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</si>
  <si>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</si>
  <si>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</si>
  <si>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</si>
  <si>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</si>
  <si>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</si>
  <si>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</si>
  <si>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</si>
  <si>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</si>
  <si>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</si>
  <si>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</si>
  <si>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</si>
  <si>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</si>
  <si>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</si>
  <si>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</si>
  <si>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</si>
  <si>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</si>
  <si>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</si>
  <si>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</si>
  <si>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</si>
  <si>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</si>
  <si>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</si>
  <si>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</si>
  <si>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</si>
  <si>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</si>
  <si>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</si>
  <si>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</si>
  <si>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</si>
  <si>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</si>
  <si>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</si>
  <si>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</si>
  <si>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</si>
  <si>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</si>
  <si>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</si>
  <si>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</si>
  <si>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</si>
  <si>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</si>
  <si>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</si>
  <si>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</si>
  <si>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</si>
  <si>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</si>
  <si>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</si>
  <si>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</si>
  <si>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</si>
  <si>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</si>
  <si>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</si>
  <si>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</si>
  <si>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530925210000000002550</t>
  </si>
  <si>
    <t>行政人员工资支出</t>
  </si>
  <si>
    <t>30101</t>
  </si>
  <si>
    <t>基本工资</t>
  </si>
  <si>
    <t>530925231100001162902</t>
  </si>
  <si>
    <t>事业人员工资支出</t>
  </si>
  <si>
    <t>30102</t>
  </si>
  <si>
    <t>津贴补贴</t>
  </si>
  <si>
    <t>530925231100001419783</t>
  </si>
  <si>
    <t>绩效考核奖励（2017年提高标准部分）</t>
  </si>
  <si>
    <t>30103</t>
  </si>
  <si>
    <t>奖金</t>
  </si>
  <si>
    <t>30107</t>
  </si>
  <si>
    <t>绩效工资</t>
  </si>
  <si>
    <t>530925231100001419791</t>
  </si>
  <si>
    <t>绩效工资（2017年提高标准部分）</t>
  </si>
  <si>
    <t>530925210000000002551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</si>
  <si>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</si>
  <si>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</si>
  <si>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</si>
  <si>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</si>
  <si>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</si>
  <si>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</si>
  <si>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</si>
  <si>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</si>
  <si>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</si>
  <si>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</si>
  <si>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</si>
  <si>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530925210000000002552</t>
  </si>
  <si>
    <t>30113</t>
  </si>
  <si>
    <t>530925231100001419786</t>
  </si>
  <si>
    <t>编制外长聘人员支出</t>
  </si>
  <si>
    <t>30199</t>
  </si>
  <si>
    <t>其他工资福利支出</t>
  </si>
  <si>
    <t>530925210000000002554</t>
  </si>
  <si>
    <t>30217</t>
  </si>
  <si>
    <t>530925210000000002557</t>
  </si>
  <si>
    <t>一般公用经费</t>
  </si>
  <si>
    <t>30201</t>
  </si>
  <si>
    <t>办公费</t>
  </si>
  <si>
    <t>30211</t>
  </si>
  <si>
    <t>差旅费</t>
  </si>
  <si>
    <t>530925210000000003063</t>
  </si>
  <si>
    <t>工会经费</t>
  </si>
  <si>
    <t>30228</t>
  </si>
  <si>
    <t>530925210000000002555</t>
  </si>
  <si>
    <t>行政人员公务交通补贴</t>
  </si>
  <si>
    <t>30239</t>
  </si>
  <si>
    <t>其他交通费用</t>
  </si>
  <si>
    <t>530925251100003771568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</si>
  <si>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</si>
  <si>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</si>
  <si>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</si>
  <si>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</si>
  <si>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</si>
  <si>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</si>
  <si>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</si>
  <si>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</si>
  <si>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</si>
  <si>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</si>
  <si>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妇儿工委工作经费</t>
  </si>
  <si>
    <t>专项业务类</t>
  </si>
  <si>
    <t>530925210000000001871</t>
  </si>
  <si>
    <t>妇联专项工作经费</t>
  </si>
  <si>
    <t>530925210000000001936</t>
  </si>
  <si>
    <t>三八活动经费</t>
  </si>
  <si>
    <t>530925210000000001963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</si>
  <si>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</si>
  <si>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</si>
  <si>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</si>
  <si>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</si>
  <si>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</si>
  <si>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</si>
  <si>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</si>
  <si>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</si>
  <si>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</si>
  <si>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</si>
  <si>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</si>
  <si>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2024年通过开展妇女事业发展、妇女儿童权益保护、普法等各项重点工作，达到为检测评估工作提供必要的经费保障。</t>
  </si>
  <si>
    <t>产出指标</t>
  </si>
  <si>
    <t>数量指标</t>
  </si>
  <si>
    <t xml:space="preserve">深入农村学校、家长学校开展家庭教育宣讲	</t>
  </si>
  <si>
    <t>&gt;=</t>
  </si>
  <si>
    <t>60</t>
  </si>
  <si>
    <t>场次</t>
  </si>
  <si>
    <t>定量指标</t>
  </si>
  <si>
    <t>开展“系统和谐家庭教育观”系列讲座</t>
  </si>
  <si>
    <t>16</t>
  </si>
  <si>
    <t>质量指标</t>
  </si>
  <si>
    <t>开展妇女儿童工作监测、评估、考核、指导等经费支出</t>
  </si>
  <si>
    <t>=</t>
  </si>
  <si>
    <t>60000</t>
  </si>
  <si>
    <t>元</t>
  </si>
  <si>
    <t>开展妇女儿童工作监测、评估、考核、指导</t>
  </si>
  <si>
    <t>效益指标</t>
  </si>
  <si>
    <t>社会效益</t>
  </si>
  <si>
    <t>提高妇女儿童的幸福感</t>
  </si>
  <si>
    <t>是/否</t>
  </si>
  <si>
    <t>定性指标</t>
  </si>
  <si>
    <t>满意度指标</t>
  </si>
  <si>
    <t>服务对象满意度</t>
  </si>
  <si>
    <t>全县妇女儿童受益群众满意度</t>
  </si>
  <si>
    <t>90</t>
  </si>
  <si>
    <t>%</t>
  </si>
  <si>
    <t>全县妇女儿童受益群众满意</t>
  </si>
  <si>
    <t>2024年通过妇联阵地建设、服务妇女儿童等方面支出，达到检测评估工作提供必要的经费保障支出。</t>
  </si>
  <si>
    <t xml:space="preserve">开展基层妇联干部能力提升业务培训	</t>
  </si>
  <si>
    <t>次</t>
  </si>
  <si>
    <t xml:space="preserve">开展基层妇联干部能力提升业务培训	
</t>
  </si>
  <si>
    <t>全面提高妇女儿童幸福感满意度</t>
  </si>
  <si>
    <t>人</t>
  </si>
  <si>
    <t>时效指标</t>
  </si>
  <si>
    <t>项目实施时效性</t>
  </si>
  <si>
    <t>95</t>
  </si>
  <si>
    <t>全面提高妇女儿童的幸福感</t>
  </si>
  <si>
    <t>提高群众满意度</t>
  </si>
  <si>
    <t>2024年通过开展“三八”节期间组织活动、达到保障妇女、儿童权益。</t>
  </si>
  <si>
    <t xml:space="preserve">三八节期间组织活动、慰问贫困妇女儿童	</t>
  </si>
  <si>
    <t>27</t>
  </si>
  <si>
    <t xml:space="preserve">三八节期间组织活动、慰问贫困妇女儿童	
</t>
  </si>
  <si>
    <t>三八节期间组织活动、慰问贫困妇女儿童</t>
  </si>
  <si>
    <t>组织活动、开展慰问</t>
  </si>
  <si>
    <t>资金拨付时效</t>
  </si>
  <si>
    <t>及时拨付</t>
  </si>
  <si>
    <t>预算06表</t>
  </si>
  <si>
    <t>本年政府性基金预算支出</t>
  </si>
  <si>
    <t>说明：本单位本年度无政府性基金预算支出，故此表为空表。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</si>
  <si>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</si>
  <si>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</si>
  <si>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</si>
  <si>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</si>
  <si>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</si>
  <si>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</si>
  <si>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</si>
  <si>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</si>
  <si>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</si>
  <si>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</si>
  <si>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</si>
  <si>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</si>
  <si>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基础软件</t>
  </si>
  <si>
    <t>个</t>
  </si>
  <si>
    <t>台式电脑</t>
  </si>
  <si>
    <t>台式计算机</t>
  </si>
  <si>
    <t>台</t>
  </si>
  <si>
    <t>预算08表</t>
  </si>
  <si>
    <t>政府购买服务项目</t>
  </si>
  <si>
    <t>政府购买服务目录</t>
  </si>
  <si>
    <t>政府性基金</t>
  </si>
  <si>
    <t>说明：本年度无政府购买服务预算支出，故此表为空表。</t>
  </si>
  <si>
    <t>预算09-1表</t>
  </si>
  <si>
    <t>单位名称（项目）</t>
  </si>
  <si>
    <t>地区</t>
  </si>
  <si>
    <t>-</t>
  </si>
  <si>
    <t>说明：本年度无县对下转移支付预算支出，故此表为空表。</t>
  </si>
  <si>
    <t>预算09-2表</t>
  </si>
  <si>
    <t>说明：本年度无县对下转移支付绩效目标预算支出，故此表为空表。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</si>
  <si>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</si>
  <si>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</si>
  <si>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</si>
  <si>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</si>
  <si>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</si>
  <si>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</si>
  <si>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</si>
  <si>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</si>
  <si>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说明：本年度无新增资产配置预算支出，故此表为空表。</t>
  </si>
  <si>
    <t>预算11表</t>
  </si>
  <si>
    <t>2025年中央和省、市转移支付补助项目支出预算表</t>
  </si>
  <si>
    <t>上级补助</t>
  </si>
  <si>
    <t>说明：本年度无中央和省、市转移支付补助项目支出预算支出，故此表为空表。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</si>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</sst>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4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Microsoft YaHei UI"/>
      <charset val="134"/>
    </font>
    <font>
      <sz val="22"/>
      <color rgb="FF000000"/>
      <name val="Microsoft YaHei UI"/>
      <charset val="134"/>
    </font>
    <font>
      <b/>
      <sz val="23"/>
      <color rgb="FF000000"/>
      <name val="Microsoft YaHei UI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1.25"/>
      <name val="Microsoft YaHei UI"/>
      <charset val="134"/>
    </font>
    <font>
      <sz val="9"/>
      <name val="Microsoft YaHei UI"/>
      <charset val="134"/>
    </font>
    <font>
      <sz val="9"/>
      <name val="宋体"/>
      <charset val="134"/>
    </font>
    <font>
      <sz val="10"/>
      <name val="Microsoft YaHei U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.25"/>
      <color rgb="FF000000"/>
      <name val="Microsoft YaHei UI"/>
      <charset val="134"/>
    </font>
    <font>
      <b/>
      <sz val="23"/>
      <name val="Microsoft YaHei UI"/>
      <charset val="134"/>
    </font>
    <font>
      <b/>
      <sz val="22"/>
      <color rgb="FF000000"/>
      <name val="Microsoft YaHei UI"/>
      <charset val="134"/>
    </font>
    <font>
      <sz val="11"/>
      <name val="Microsoft YaHei UI"/>
      <charset val="134"/>
    </font>
    <font>
      <sz val="10"/>
      <color rgb="FFFFFFFF"/>
      <name val="Microsoft YaHei UI"/>
      <charset val="134"/>
    </font>
    <font>
      <b/>
      <sz val="21"/>
      <color rgb="FF000000"/>
      <name val="Microsoft YaHei UI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2"/>
      <color theme="1"/>
      <name val="Microsoft YaHei UI"/>
      <charset val="134"/>
    </font>
    <font>
      <sz val="20"/>
      <color rgb="FF000000"/>
      <name val="Microsoft YaHei UI"/>
      <charset val="134"/>
    </font>
    <font>
      <b/>
      <sz val="10"/>
      <color rgb="FF000000"/>
      <name val="Microsoft YaHei UI"/>
      <charset val="134"/>
    </font>
    <font>
      <b/>
      <sz val="9"/>
      <color rgb="FF000000"/>
      <name val="Microsoft YaHei UI"/>
      <charset val="134"/>
    </font>
    <font>
      <b/>
      <sz val="9"/>
      <name val="宋体"/>
      <charset val="134"/>
    </font>
    <font>
      <sz val="28"/>
      <color rgb="FF000000"/>
      <name val="Microsoft YaHei UI"/>
      <charset val="134"/>
    </font>
    <font>
      <sz val="30"/>
      <color rgb="FF000000"/>
      <name val="Microsoft YaHei UI"/>
      <charset val="134"/>
    </font>
    <font>
      <sz val="19"/>
      <color rgb="FF000000"/>
      <name val="Microsoft YaHei UI"/>
      <charset val="134"/>
    </font>
    <font>
      <b/>
      <sz val="11"/>
      <color rgb="FF000000"/>
      <name val="Microsoft YaHei UI"/>
      <charset val="134"/>
    </font>
    <font>
      <b/>
      <sz val="9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44" fillId="5" borderId="18" applyNumberFormat="0" applyAlignment="0" applyProtection="0">
      <alignment vertical="center"/>
    </xf>
    <xf numFmtId="0" fontId="45" fillId="5" borderId="17" applyNumberFormat="0" applyAlignment="0" applyProtection="0">
      <alignment vertical="center"/>
    </xf>
    <xf numFmtId="0" fontId="46" fillId="6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245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8" fontId="9" fillId="0" borderId="7" xfId="54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49" fontId="9" fillId="0" borderId="7" xfId="53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/>
    </xf>
    <xf numFmtId="0" fontId="11" fillId="0" borderId="0" xfId="57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49" fontId="12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1" fillId="0" borderId="0" xfId="57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vertical="top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2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right"/>
      <protection locked="0"/>
    </xf>
    <xf numFmtId="49" fontId="21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49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/>
    </xf>
    <xf numFmtId="49" fontId="11" fillId="0" borderId="0" xfId="57" applyNumberFormat="1" applyFont="1" applyFill="1" applyBorder="1" applyAlignment="1" applyProtection="1"/>
    <xf numFmtId="3" fontId="17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 indent="4"/>
    </xf>
    <xf numFmtId="0" fontId="10" fillId="0" borderId="0" xfId="0" applyFont="1" applyFill="1" applyAlignment="1" applyProtection="1">
      <alignment vertical="top"/>
    </xf>
    <xf numFmtId="3" fontId="7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 wrapText="1"/>
    </xf>
    <xf numFmtId="0" fontId="23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 vertical="center" wrapText="1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178" fontId="16" fillId="0" borderId="7" xfId="54" applyFont="1">
      <alignment horizontal="right" vertical="center"/>
    </xf>
    <xf numFmtId="178" fontId="16" fillId="0" borderId="7" xfId="54" applyFont="1" applyAlignment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49" fontId="10" fillId="0" borderId="0" xfId="0" applyNumberFormat="1" applyFont="1" applyFill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top"/>
      <protection locked="0"/>
    </xf>
    <xf numFmtId="178" fontId="8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178" fontId="29" fillId="0" borderId="7" xfId="54" applyFo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top"/>
    </xf>
    <xf numFmtId="0" fontId="33" fillId="0" borderId="0" xfId="0" applyFont="1" applyFill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5" fillId="0" borderId="7" xfId="0" applyFont="1" applyFill="1" applyBorder="1" applyAlignment="1" applyProtection="1" quotePrefix="1">
      <alignment horizontal="left" vertical="center" wrapText="1" indent="4"/>
    </xf>
    <xf numFmtId="0" fontId="5" fillId="0" borderId="6" xfId="0" applyFont="1" applyFill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8" defaultRowHeight="12" customHeight="1" outlineLevelCol="3"/>
  <cols>
    <col min="1" max="1" width="27.8666666666667" style="1" customWidth="1"/>
    <col min="2" max="2" width="31.125" style="1" customWidth="1"/>
    <col min="3" max="3" width="32" style="1" customWidth="1"/>
    <col min="4" max="4" width="29.6166666666667" style="1" customWidth="1"/>
    <col min="5" max="16384" width="8" style="1"/>
  </cols>
  <sheetData>
    <row r="1" s="1" customFormat="1" ht="15" customHeight="1" spans="4:4">
      <c r="D1" s="54" t="s">
        <v>0</v>
      </c>
    </row>
    <row r="2" s="1" customFormat="1" ht="36" customHeight="1" spans="1:4">
      <c r="A2" s="5" t="str">
        <f>"2025"&amp;"年部门财务收支预算总表"</f>
        <v>2025年部门财务收支预算总表</v>
      </c>
      <c r="B2" s="235"/>
      <c r="C2" s="235"/>
      <c r="D2" s="235"/>
    </row>
    <row r="3" s="1" customFormat="1" ht="18.75" customHeight="1" spans="1:4">
      <c r="A3" s="56" t="str">
        <f>"单位名称："&amp;"双江拉祜族佤族布朗族傣族自治县妇女联合会"</f>
        <v>单位名称：双江拉祜族佤族布朗族傣族自治县妇女联合会</v>
      </c>
      <c r="B3" s="236"/>
      <c r="C3" s="236"/>
      <c r="D3" s="54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82" t="s">
        <v>4</v>
      </c>
      <c r="B5" s="82" t="str">
        <f>"2025"&amp;"年预算数"</f>
        <v>2025年预算数</v>
      </c>
      <c r="C5" s="82" t="s">
        <v>5</v>
      </c>
      <c r="D5" s="82" t="str">
        <f>"2025"&amp;"年预算数"</f>
        <v>2025年预算数</v>
      </c>
    </row>
    <row r="6" s="1" customFormat="1" ht="18.75" customHeight="1" spans="1:4">
      <c r="A6" s="83"/>
      <c r="B6" s="83"/>
      <c r="C6" s="83"/>
      <c r="D6" s="83"/>
    </row>
    <row r="7" s="1" customFormat="1" ht="18.75" customHeight="1" spans="1:4">
      <c r="A7" s="201" t="s">
        <v>6</v>
      </c>
      <c r="B7" s="24">
        <v>1195700.45</v>
      </c>
      <c r="C7" s="201" t="s">
        <v>7</v>
      </c>
      <c r="D7" s="24">
        <v>968357.04</v>
      </c>
    </row>
    <row r="8" s="1" customFormat="1" ht="18.75" customHeight="1" spans="1:4">
      <c r="A8" s="201" t="s">
        <v>8</v>
      </c>
      <c r="B8" s="24"/>
      <c r="C8" s="201" t="s">
        <v>9</v>
      </c>
      <c r="D8" s="24"/>
    </row>
    <row r="9" s="1" customFormat="1" ht="18.75" customHeight="1" spans="1:4">
      <c r="A9" s="201" t="s">
        <v>10</v>
      </c>
      <c r="B9" s="24"/>
      <c r="C9" s="201" t="s">
        <v>11</v>
      </c>
      <c r="D9" s="24"/>
    </row>
    <row r="10" s="1" customFormat="1" ht="18.75" customHeight="1" spans="1:4">
      <c r="A10" s="201" t="s">
        <v>12</v>
      </c>
      <c r="B10" s="24"/>
      <c r="C10" s="201" t="s">
        <v>13</v>
      </c>
      <c r="D10" s="24"/>
    </row>
    <row r="11" s="1" customFormat="1" ht="18.75" customHeight="1" spans="1:4">
      <c r="A11" s="22" t="s">
        <v>14</v>
      </c>
      <c r="B11" s="24"/>
      <c r="C11" s="237" t="s">
        <v>15</v>
      </c>
      <c r="D11" s="24"/>
    </row>
    <row r="12" s="1" customFormat="1" ht="18.75" customHeight="1" spans="1:4">
      <c r="A12" s="238" t="s">
        <v>16</v>
      </c>
      <c r="B12" s="24"/>
      <c r="C12" s="239" t="s">
        <v>17</v>
      </c>
      <c r="D12" s="24"/>
    </row>
    <row r="13" s="1" customFormat="1" ht="18.75" customHeight="1" spans="1:4">
      <c r="A13" s="238" t="s">
        <v>18</v>
      </c>
      <c r="B13" s="24"/>
      <c r="C13" s="239" t="s">
        <v>19</v>
      </c>
      <c r="D13" s="24"/>
    </row>
    <row r="14" s="1" customFormat="1" ht="18.75" customHeight="1" spans="1:4">
      <c r="A14" s="238" t="s">
        <v>20</v>
      </c>
      <c r="B14" s="24"/>
      <c r="C14" s="239" t="s">
        <v>21</v>
      </c>
      <c r="D14" s="24">
        <v>110833.7</v>
      </c>
    </row>
    <row r="15" s="1" customFormat="1" ht="18.75" customHeight="1" spans="1:4">
      <c r="A15" s="238" t="s">
        <v>22</v>
      </c>
      <c r="B15" s="24"/>
      <c r="C15" s="239" t="s">
        <v>23</v>
      </c>
      <c r="D15" s="24">
        <v>40695.15</v>
      </c>
    </row>
    <row r="16" s="1" customFormat="1" ht="18.75" customHeight="1" spans="1:4">
      <c r="A16" s="238" t="s">
        <v>24</v>
      </c>
      <c r="B16" s="24"/>
      <c r="C16" s="238" t="s">
        <v>25</v>
      </c>
      <c r="D16" s="24"/>
    </row>
    <row r="17" s="1" customFormat="1" ht="18.75" customHeight="1" spans="1:4">
      <c r="A17" s="238" t="s">
        <v>26</v>
      </c>
      <c r="B17" s="24"/>
      <c r="C17" s="238" t="s">
        <v>27</v>
      </c>
      <c r="D17" s="24"/>
    </row>
    <row r="18" s="1" customFormat="1" ht="18.75" customHeight="1" spans="1:4">
      <c r="A18" s="240" t="s">
        <v>26</v>
      </c>
      <c r="B18" s="24"/>
      <c r="C18" s="239" t="s">
        <v>28</v>
      </c>
      <c r="D18" s="24"/>
    </row>
    <row r="19" s="1" customFormat="1" ht="18.75" customHeight="1" spans="1:4">
      <c r="A19" s="240" t="s">
        <v>26</v>
      </c>
      <c r="B19" s="24"/>
      <c r="C19" s="239" t="s">
        <v>29</v>
      </c>
      <c r="D19" s="24"/>
    </row>
    <row r="20" s="1" customFormat="1" ht="18.75" customHeight="1" spans="1:4">
      <c r="A20" s="240" t="s">
        <v>26</v>
      </c>
      <c r="B20" s="24"/>
      <c r="C20" s="239" t="s">
        <v>30</v>
      </c>
      <c r="D20" s="24"/>
    </row>
    <row r="21" s="1" customFormat="1" ht="18.75" customHeight="1" spans="1:4">
      <c r="A21" s="240" t="s">
        <v>26</v>
      </c>
      <c r="B21" s="24"/>
      <c r="C21" s="239" t="s">
        <v>31</v>
      </c>
      <c r="D21" s="24"/>
    </row>
    <row r="22" s="1" customFormat="1" ht="18.75" customHeight="1" spans="1:4">
      <c r="A22" s="240" t="s">
        <v>26</v>
      </c>
      <c r="B22" s="24"/>
      <c r="C22" s="239" t="s">
        <v>32</v>
      </c>
      <c r="D22" s="24"/>
    </row>
    <row r="23" s="1" customFormat="1" ht="18.75" customHeight="1" spans="1:4">
      <c r="A23" s="240" t="s">
        <v>26</v>
      </c>
      <c r="B23" s="24"/>
      <c r="C23" s="239" t="s">
        <v>33</v>
      </c>
      <c r="D23" s="24"/>
    </row>
    <row r="24" s="1" customFormat="1" ht="18.75" customHeight="1" spans="1:4">
      <c r="A24" s="240" t="s">
        <v>26</v>
      </c>
      <c r="B24" s="24"/>
      <c r="C24" s="239" t="s">
        <v>34</v>
      </c>
      <c r="D24" s="24"/>
    </row>
    <row r="25" s="1" customFormat="1" ht="18.75" customHeight="1" spans="1:4">
      <c r="A25" s="240" t="s">
        <v>26</v>
      </c>
      <c r="B25" s="24"/>
      <c r="C25" s="239" t="s">
        <v>35</v>
      </c>
      <c r="D25" s="24">
        <v>75814.56</v>
      </c>
    </row>
    <row r="26" s="1" customFormat="1" ht="18.75" customHeight="1" spans="1:4">
      <c r="A26" s="240" t="s">
        <v>26</v>
      </c>
      <c r="B26" s="24"/>
      <c r="C26" s="239" t="s">
        <v>36</v>
      </c>
      <c r="D26" s="24"/>
    </row>
    <row r="27" s="1" customFormat="1" ht="18.75" customHeight="1" spans="1:4">
      <c r="A27" s="240" t="s">
        <v>26</v>
      </c>
      <c r="B27" s="24"/>
      <c r="C27" s="239" t="s">
        <v>37</v>
      </c>
      <c r="D27" s="24"/>
    </row>
    <row r="28" s="1" customFormat="1" ht="18.75" customHeight="1" spans="1:4">
      <c r="A28" s="240" t="s">
        <v>26</v>
      </c>
      <c r="B28" s="24"/>
      <c r="C28" s="239" t="s">
        <v>38</v>
      </c>
      <c r="D28" s="24"/>
    </row>
    <row r="29" s="1" customFormat="1" ht="18.75" customHeight="1" spans="1:4">
      <c r="A29" s="240" t="s">
        <v>26</v>
      </c>
      <c r="B29" s="24"/>
      <c r="C29" s="239" t="s">
        <v>39</v>
      </c>
      <c r="D29" s="24"/>
    </row>
    <row r="30" s="1" customFormat="1" ht="18.75" customHeight="1" spans="1:4">
      <c r="A30" s="241" t="s">
        <v>26</v>
      </c>
      <c r="B30" s="24"/>
      <c r="C30" s="238" t="s">
        <v>40</v>
      </c>
      <c r="D30" s="24"/>
    </row>
    <row r="31" s="1" customFormat="1" ht="18.75" customHeight="1" spans="1:4">
      <c r="A31" s="241" t="s">
        <v>26</v>
      </c>
      <c r="B31" s="24"/>
      <c r="C31" s="238" t="s">
        <v>41</v>
      </c>
      <c r="D31" s="24"/>
    </row>
    <row r="32" s="1" customFormat="1" ht="18.75" customHeight="1" spans="1:4">
      <c r="A32" s="241" t="s">
        <v>26</v>
      </c>
      <c r="B32" s="24"/>
      <c r="C32" s="238" t="s">
        <v>42</v>
      </c>
      <c r="D32" s="24"/>
    </row>
    <row r="33" s="1" customFormat="1" ht="18.75" customHeight="1" spans="1:4">
      <c r="A33" s="242"/>
      <c r="B33" s="202"/>
      <c r="C33" s="238" t="s">
        <v>43</v>
      </c>
      <c r="D33" s="200"/>
    </row>
    <row r="34" s="1" customFormat="1" ht="18.75" customHeight="1" spans="1:4">
      <c r="A34" s="242" t="s">
        <v>44</v>
      </c>
      <c r="B34" s="202">
        <f>SUM(B7:B11)</f>
        <v>1195700.45</v>
      </c>
      <c r="C34" s="197" t="s">
        <v>45</v>
      </c>
      <c r="D34" s="202">
        <v>1195700.45</v>
      </c>
    </row>
    <row r="35" s="1" customFormat="1" ht="18.75" customHeight="1" spans="1:4">
      <c r="A35" s="243" t="s">
        <v>46</v>
      </c>
      <c r="B35" s="24"/>
      <c r="C35" s="201" t="s">
        <v>47</v>
      </c>
      <c r="D35" s="24"/>
    </row>
    <row r="36" s="1" customFormat="1" ht="18.75" customHeight="1" spans="1:4">
      <c r="A36" s="243" t="s">
        <v>48</v>
      </c>
      <c r="B36" s="24"/>
      <c r="C36" s="201" t="s">
        <v>48</v>
      </c>
      <c r="D36" s="24"/>
    </row>
    <row r="37" s="1" customFormat="1" ht="18.75" customHeight="1" spans="1:4">
      <c r="A37" s="243" t="s">
        <v>49</v>
      </c>
      <c r="B37" s="24">
        <f>B35-B36</f>
        <v>0</v>
      </c>
      <c r="C37" s="201" t="s">
        <v>50</v>
      </c>
      <c r="D37" s="24"/>
    </row>
    <row r="38" s="1" customFormat="1" ht="18.75" customHeight="1" spans="1:4">
      <c r="A38" s="244" t="s">
        <v>51</v>
      </c>
      <c r="B38" s="202">
        <f>B34+B35</f>
        <v>1195700.45</v>
      </c>
      <c r="C38" s="197" t="s">
        <v>52</v>
      </c>
      <c r="D38" s="202">
        <f>D34+D35</f>
        <v>1195700.45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view="pageBreakPreview" zoomScaleNormal="100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4.25" customHeight="1"/>
  <cols>
    <col min="1" max="1" width="18.5" style="1" customWidth="1"/>
    <col min="2" max="2" width="30.875" style="1" customWidth="1"/>
    <col min="3" max="8" width="17.8666666666667" style="1" customWidth="1"/>
    <col min="9" max="11" width="18" style="1" customWidth="1"/>
    <col min="12" max="12" width="17.8666666666667" style="1" customWidth="1"/>
    <col min="13" max="13" width="18" style="1" customWidth="1"/>
    <col min="14" max="19" width="17.8666666666667" style="1" customWidth="1"/>
    <col min="20" max="16384" width="8" style="1"/>
  </cols>
  <sheetData>
    <row r="1" s="1" customFormat="1" ht="19.5" customHeight="1" spans="10:19">
      <c r="J1" s="152"/>
      <c r="K1" s="1"/>
      <c r="L1" s="1"/>
      <c r="M1" s="1"/>
      <c r="N1" s="1"/>
      <c r="O1" s="90"/>
      <c r="P1" s="90"/>
      <c r="Q1" s="90"/>
      <c r="R1" s="90"/>
      <c r="S1" s="75" t="s">
        <v>53</v>
      </c>
    </row>
    <row r="2" s="1" customFormat="1" ht="57.75" customHeight="1" spans="1:19">
      <c r="A2" s="162" t="str">
        <f>"2025"&amp;"年部门收入预算表"</f>
        <v>2025年部门收入预算表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28"/>
      <c r="P2" s="228"/>
      <c r="Q2" s="228"/>
      <c r="R2" s="228"/>
      <c r="S2" s="228"/>
    </row>
    <row r="3" s="1" customFormat="1" ht="18.75" customHeight="1" spans="1:19">
      <c r="A3" s="56" t="str">
        <f>"单位名称："&amp;"双江拉祜族佤族布朗族傣族自治县妇女联合会"</f>
        <v>单位名称：双江拉祜族佤族布朗族傣族自治县妇女联合会</v>
      </c>
      <c r="B3" s="213"/>
      <c r="C3" s="213"/>
      <c r="D3" s="213"/>
      <c r="E3" s="213"/>
      <c r="F3" s="213"/>
      <c r="G3" s="213"/>
      <c r="H3" s="213"/>
      <c r="I3" s="213"/>
      <c r="J3" s="229"/>
      <c r="K3" s="213"/>
      <c r="L3" s="213"/>
      <c r="M3" s="213"/>
      <c r="N3" s="213"/>
      <c r="O3" s="229"/>
      <c r="P3" s="229"/>
      <c r="Q3" s="229"/>
      <c r="R3" s="229"/>
      <c r="S3" s="75" t="s">
        <v>1</v>
      </c>
    </row>
    <row r="4" s="1" customFormat="1" ht="18.75" customHeight="1" spans="1:19">
      <c r="A4" s="214" t="s">
        <v>54</v>
      </c>
      <c r="B4" s="215" t="s">
        <v>55</v>
      </c>
      <c r="C4" s="215" t="s">
        <v>56</v>
      </c>
      <c r="D4" s="216" t="s">
        <v>57</v>
      </c>
      <c r="E4" s="217"/>
      <c r="F4" s="217"/>
      <c r="G4" s="217"/>
      <c r="H4" s="217"/>
      <c r="I4" s="217"/>
      <c r="J4" s="230"/>
      <c r="K4" s="217"/>
      <c r="L4" s="217"/>
      <c r="M4" s="217"/>
      <c r="N4" s="231"/>
      <c r="O4" s="216" t="s">
        <v>46</v>
      </c>
      <c r="P4" s="216"/>
      <c r="Q4" s="216"/>
      <c r="R4" s="216"/>
      <c r="S4" s="234"/>
    </row>
    <row r="5" s="1" customFormat="1" ht="18.75" customHeight="1" spans="1:19">
      <c r="A5" s="218"/>
      <c r="B5" s="219"/>
      <c r="C5" s="219"/>
      <c r="D5" s="220" t="s">
        <v>58</v>
      </c>
      <c r="E5" s="220" t="s">
        <v>59</v>
      </c>
      <c r="F5" s="220" t="s">
        <v>60</v>
      </c>
      <c r="G5" s="220" t="s">
        <v>61</v>
      </c>
      <c r="H5" s="220" t="s">
        <v>62</v>
      </c>
      <c r="I5" s="232" t="s">
        <v>63</v>
      </c>
      <c r="J5" s="232"/>
      <c r="K5" s="232"/>
      <c r="L5" s="232"/>
      <c r="M5" s="232"/>
      <c r="N5" s="223"/>
      <c r="O5" s="220" t="s">
        <v>58</v>
      </c>
      <c r="P5" s="220" t="s">
        <v>59</v>
      </c>
      <c r="Q5" s="220" t="s">
        <v>60</v>
      </c>
      <c r="R5" s="220" t="s">
        <v>61</v>
      </c>
      <c r="S5" s="220" t="s">
        <v>64</v>
      </c>
    </row>
    <row r="6" s="1" customFormat="1" ht="18.75" customHeight="1" spans="1:19">
      <c r="A6" s="221"/>
      <c r="B6" s="222"/>
      <c r="C6" s="222"/>
      <c r="D6" s="223"/>
      <c r="E6" s="223"/>
      <c r="F6" s="223"/>
      <c r="G6" s="223"/>
      <c r="H6" s="223"/>
      <c r="I6" s="222" t="s">
        <v>58</v>
      </c>
      <c r="J6" s="222" t="s">
        <v>65</v>
      </c>
      <c r="K6" s="222" t="s">
        <v>66</v>
      </c>
      <c r="L6" s="222" t="s">
        <v>67</v>
      </c>
      <c r="M6" s="222" t="s">
        <v>68</v>
      </c>
      <c r="N6" s="222" t="s">
        <v>69</v>
      </c>
      <c r="O6" s="233"/>
      <c r="P6" s="233"/>
      <c r="Q6" s="233"/>
      <c r="R6" s="233"/>
      <c r="S6" s="223"/>
    </row>
    <row r="7" s="1" customFormat="1" ht="18.7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189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s="1" customFormat="1" ht="18.75" customHeight="1" spans="1:19">
      <c r="A8" s="224" t="s">
        <v>70</v>
      </c>
      <c r="B8" s="225" t="s">
        <v>71</v>
      </c>
      <c r="C8" s="24">
        <v>1195700.45</v>
      </c>
      <c r="D8" s="24">
        <v>1195700.45</v>
      </c>
      <c r="E8" s="24">
        <v>1195700.45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="1" customFormat="1" ht="18.75" customHeight="1" spans="1:19">
      <c r="A9" s="226" t="s">
        <v>56</v>
      </c>
      <c r="B9" s="227"/>
      <c r="C9" s="24">
        <v>1195700.45</v>
      </c>
      <c r="D9" s="24">
        <v>1195700.45</v>
      </c>
      <c r="E9" s="24">
        <v>1195700.45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3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4.25" customHeight="1"/>
  <cols>
    <col min="1" max="1" width="12.5" style="1" customWidth="1"/>
    <col min="2" max="2" width="33" style="1" customWidth="1"/>
    <col min="3" max="6" width="16.75" style="1" customWidth="1"/>
    <col min="7" max="8" width="16.625" style="1" customWidth="1"/>
    <col min="9" max="9" width="16.4916666666667" style="1" customWidth="1"/>
    <col min="10" max="11" width="16.625" style="1" customWidth="1"/>
    <col min="12" max="14" width="16.4916666666667" style="1" customWidth="1"/>
    <col min="15" max="15" width="16.625" style="1" customWidth="1"/>
    <col min="16" max="16384" width="8" style="1"/>
  </cols>
  <sheetData>
    <row r="1" s="1" customFormat="1" ht="19.5" customHeight="1" spans="4:15">
      <c r="D1" s="152"/>
      <c r="E1" s="1"/>
      <c r="F1" s="1"/>
      <c r="G1" s="1"/>
      <c r="H1" s="152"/>
      <c r="I1" s="1"/>
      <c r="J1" s="152"/>
      <c r="K1" s="1"/>
      <c r="L1" s="1"/>
      <c r="M1" s="1"/>
      <c r="N1" s="1"/>
      <c r="O1" s="54" t="s">
        <v>72</v>
      </c>
    </row>
    <row r="2" s="1" customFormat="1" ht="42" customHeight="1" spans="1:15">
      <c r="A2" s="5" t="str">
        <f>"2025"&amp;"年部门支出预算表"</f>
        <v>2025年部门支出预算表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="1" customFormat="1" ht="18.75" customHeight="1" spans="1:15">
      <c r="A3" s="204" t="str">
        <f>"单位名称："&amp;"双江拉祜族佤族布朗族傣族自治县妇女联合会"</f>
        <v>单位名称：双江拉祜族佤族布朗族傣族自治县妇女联合会</v>
      </c>
      <c r="B3" s="205"/>
      <c r="C3" s="89"/>
      <c r="D3" s="3"/>
      <c r="E3" s="89"/>
      <c r="F3" s="89"/>
      <c r="G3" s="89"/>
      <c r="H3" s="3"/>
      <c r="I3" s="89"/>
      <c r="J3" s="3"/>
      <c r="K3" s="89"/>
      <c r="L3" s="89"/>
      <c r="M3" s="211"/>
      <c r="N3" s="211"/>
      <c r="O3" s="54" t="s">
        <v>1</v>
      </c>
    </row>
    <row r="4" s="1" customFormat="1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98"/>
      <c r="F4" s="170"/>
      <c r="G4" s="10" t="s">
        <v>60</v>
      </c>
      <c r="H4" s="10" t="s">
        <v>61</v>
      </c>
      <c r="I4" s="10" t="s">
        <v>75</v>
      </c>
      <c r="J4" s="12" t="s">
        <v>76</v>
      </c>
      <c r="K4" s="13"/>
      <c r="L4" s="13"/>
      <c r="M4" s="13"/>
      <c r="N4" s="13"/>
      <c r="O4" s="14"/>
    </row>
    <row r="5" s="1" customFormat="1" ht="29.25" customHeight="1" spans="1:15">
      <c r="A5" s="18"/>
      <c r="B5" s="18"/>
      <c r="C5" s="18"/>
      <c r="D5" s="176" t="s">
        <v>58</v>
      </c>
      <c r="E5" s="117" t="s">
        <v>77</v>
      </c>
      <c r="F5" s="117" t="s">
        <v>78</v>
      </c>
      <c r="G5" s="18"/>
      <c r="H5" s="18"/>
      <c r="I5" s="18"/>
      <c r="J5" s="176" t="s">
        <v>58</v>
      </c>
      <c r="K5" s="62" t="s">
        <v>79</v>
      </c>
      <c r="L5" s="62" t="s">
        <v>80</v>
      </c>
      <c r="M5" s="62" t="s">
        <v>81</v>
      </c>
      <c r="N5" s="62" t="s">
        <v>82</v>
      </c>
      <c r="O5" s="62" t="s">
        <v>83</v>
      </c>
    </row>
    <row r="6" s="1" customFormat="1" ht="18.75" customHeight="1" spans="1:15">
      <c r="A6" s="146">
        <v>1</v>
      </c>
      <c r="B6" s="146">
        <v>2</v>
      </c>
      <c r="C6" s="189">
        <v>3</v>
      </c>
      <c r="D6" s="189">
        <v>4</v>
      </c>
      <c r="E6" s="189">
        <v>5</v>
      </c>
      <c r="F6" s="189">
        <v>6</v>
      </c>
      <c r="G6" s="189">
        <v>7</v>
      </c>
      <c r="H6" s="189">
        <v>8</v>
      </c>
      <c r="I6" s="189">
        <v>9</v>
      </c>
      <c r="J6" s="189">
        <v>10</v>
      </c>
      <c r="K6" s="189">
        <v>11</v>
      </c>
      <c r="L6" s="189">
        <v>12</v>
      </c>
      <c r="M6" s="189">
        <v>13</v>
      </c>
      <c r="N6" s="189">
        <v>14</v>
      </c>
      <c r="O6" s="189">
        <v>15</v>
      </c>
    </row>
    <row r="7" s="1" customFormat="1" ht="18.75" customHeight="1" spans="1:15">
      <c r="A7" s="201" t="s">
        <v>84</v>
      </c>
      <c r="B7" s="201" t="s">
        <v>85</v>
      </c>
      <c r="C7" s="24">
        <v>968357.04</v>
      </c>
      <c r="D7" s="24">
        <v>968357.04</v>
      </c>
      <c r="E7" s="24">
        <v>788357.04</v>
      </c>
      <c r="F7" s="24">
        <v>180000</v>
      </c>
      <c r="G7" s="24"/>
      <c r="H7" s="24"/>
      <c r="I7" s="24"/>
      <c r="J7" s="24"/>
      <c r="K7" s="24"/>
      <c r="L7" s="24"/>
      <c r="M7" s="24"/>
      <c r="N7" s="24"/>
      <c r="O7" s="24"/>
    </row>
    <row r="8" s="1" customFormat="1" ht="18.75" customHeight="1" spans="1:15">
      <c r="A8" s="245" t="s">
        <v>86</v>
      </c>
      <c r="B8" s="245" t="s">
        <v>87</v>
      </c>
      <c r="C8" s="24">
        <v>968357.04</v>
      </c>
      <c r="D8" s="24">
        <v>968357.04</v>
      </c>
      <c r="E8" s="24">
        <v>788357.04</v>
      </c>
      <c r="F8" s="24">
        <v>180000</v>
      </c>
      <c r="G8" s="24"/>
      <c r="H8" s="24"/>
      <c r="I8" s="24"/>
      <c r="J8" s="24"/>
      <c r="K8" s="24"/>
      <c r="L8" s="24"/>
      <c r="M8" s="24"/>
      <c r="N8" s="24"/>
      <c r="O8" s="24"/>
    </row>
    <row r="9" s="1" customFormat="1" ht="18.75" customHeight="1" spans="1:15">
      <c r="A9" s="246" t="s">
        <v>88</v>
      </c>
      <c r="B9" s="247" t="s">
        <v>89</v>
      </c>
      <c r="C9" s="24">
        <v>968357.04</v>
      </c>
      <c r="D9" s="24">
        <v>968357.04</v>
      </c>
      <c r="E9" s="24">
        <v>788357.04</v>
      </c>
      <c r="F9" s="24">
        <v>180000</v>
      </c>
      <c r="G9" s="24"/>
      <c r="H9" s="24"/>
      <c r="I9" s="24"/>
      <c r="J9" s="24"/>
      <c r="K9" s="24"/>
      <c r="L9" s="24"/>
      <c r="M9" s="24"/>
      <c r="N9" s="24"/>
      <c r="O9" s="24"/>
    </row>
    <row r="10" s="1" customFormat="1" ht="18.75" customHeight="1" spans="1:15">
      <c r="A10" s="201" t="s">
        <v>90</v>
      </c>
      <c r="B10" s="201" t="s">
        <v>91</v>
      </c>
      <c r="C10" s="24">
        <v>110833.7</v>
      </c>
      <c r="D10" s="24">
        <v>110833.7</v>
      </c>
      <c r="E10" s="24">
        <v>110833.7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18.75" customHeight="1" spans="1:15">
      <c r="A11" s="245" t="s">
        <v>92</v>
      </c>
      <c r="B11" s="245" t="s">
        <v>93</v>
      </c>
      <c r="C11" s="24">
        <v>101086.08</v>
      </c>
      <c r="D11" s="24">
        <v>101086.08</v>
      </c>
      <c r="E11" s="24">
        <v>101086.08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="1" customFormat="1" ht="18.75" customHeight="1" spans="1:15">
      <c r="A12" s="246" t="s">
        <v>94</v>
      </c>
      <c r="B12" s="247" t="s">
        <v>95</v>
      </c>
      <c r="C12" s="24">
        <v>101086.08</v>
      </c>
      <c r="D12" s="24">
        <v>101086.08</v>
      </c>
      <c r="E12" s="24">
        <v>101086.08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18.75" customHeight="1" spans="1:15">
      <c r="A13" s="246" t="s">
        <v>96</v>
      </c>
      <c r="B13" s="247" t="s">
        <v>97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="1" customFormat="1" ht="18.75" customHeight="1" spans="1:15">
      <c r="A14" s="245" t="s">
        <v>98</v>
      </c>
      <c r="B14" s="245" t="s">
        <v>99</v>
      </c>
      <c r="C14" s="24">
        <v>8618.41</v>
      </c>
      <c r="D14" s="24">
        <v>8618.41</v>
      </c>
      <c r="E14" s="24">
        <v>8618.41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="1" customFormat="1" ht="18.75" customHeight="1" spans="1:15">
      <c r="A15" s="246" t="s">
        <v>100</v>
      </c>
      <c r="B15" s="247" t="s">
        <v>101</v>
      </c>
      <c r="C15" s="24">
        <v>8618.41</v>
      </c>
      <c r="D15" s="24">
        <v>8618.41</v>
      </c>
      <c r="E15" s="24">
        <v>8618.41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="1" customFormat="1" ht="18.75" customHeight="1" spans="1:15">
      <c r="A16" s="245" t="s">
        <v>102</v>
      </c>
      <c r="B16" s="245" t="s">
        <v>103</v>
      </c>
      <c r="C16" s="24">
        <v>1129.21</v>
      </c>
      <c r="D16" s="24">
        <v>1129.21</v>
      </c>
      <c r="E16" s="24">
        <v>1129.21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="1" customFormat="1" ht="18.75" customHeight="1" spans="1:15">
      <c r="A17" s="246" t="s">
        <v>104</v>
      </c>
      <c r="B17" s="247" t="s">
        <v>103</v>
      </c>
      <c r="C17" s="24">
        <v>1129.21</v>
      </c>
      <c r="D17" s="24">
        <v>1129.21</v>
      </c>
      <c r="E17" s="24">
        <v>1129.21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="1" customFormat="1" ht="18.75" customHeight="1" spans="1:15">
      <c r="A18" s="201" t="s">
        <v>105</v>
      </c>
      <c r="B18" s="201" t="s">
        <v>106</v>
      </c>
      <c r="C18" s="24">
        <v>40695.15</v>
      </c>
      <c r="D18" s="24">
        <v>40695.15</v>
      </c>
      <c r="E18" s="24">
        <v>40695.15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="1" customFormat="1" ht="18.75" customHeight="1" spans="1:15">
      <c r="A19" s="245" t="s">
        <v>107</v>
      </c>
      <c r="B19" s="245" t="s">
        <v>108</v>
      </c>
      <c r="C19" s="24">
        <v>40695.15</v>
      </c>
      <c r="D19" s="24">
        <v>40695.15</v>
      </c>
      <c r="E19" s="24">
        <v>40695.15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8.75" customHeight="1" spans="1:15">
      <c r="A20" s="246" t="s">
        <v>109</v>
      </c>
      <c r="B20" s="247" t="s">
        <v>110</v>
      </c>
      <c r="C20" s="24">
        <v>32572.81</v>
      </c>
      <c r="D20" s="24">
        <v>32572.81</v>
      </c>
      <c r="E20" s="24">
        <v>32572.81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8.75" customHeight="1" spans="1:15">
      <c r="A21" s="246" t="s">
        <v>111</v>
      </c>
      <c r="B21" s="247" t="s">
        <v>112</v>
      </c>
      <c r="C21" s="24">
        <v>5676.88</v>
      </c>
      <c r="D21" s="24">
        <v>5676.88</v>
      </c>
      <c r="E21" s="24">
        <v>5676.88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8.75" customHeight="1" spans="1:15">
      <c r="A22" s="246" t="s">
        <v>113</v>
      </c>
      <c r="B22" s="247" t="s">
        <v>114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8.75" customHeight="1" spans="1:15">
      <c r="A23" s="246" t="s">
        <v>115</v>
      </c>
      <c r="B23" s="247" t="s">
        <v>116</v>
      </c>
      <c r="C23" s="24">
        <v>2445.46</v>
      </c>
      <c r="D23" s="24">
        <v>2445.46</v>
      </c>
      <c r="E23" s="24">
        <v>2445.46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8.75" customHeight="1" spans="1:15">
      <c r="A24" s="201" t="s">
        <v>117</v>
      </c>
      <c r="B24" s="201" t="s">
        <v>118</v>
      </c>
      <c r="C24" s="24">
        <v>75814.56</v>
      </c>
      <c r="D24" s="24">
        <v>75814.56</v>
      </c>
      <c r="E24" s="24">
        <v>75814.56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8.75" customHeight="1" spans="1:15">
      <c r="A25" s="245" t="s">
        <v>119</v>
      </c>
      <c r="B25" s="245" t="s">
        <v>120</v>
      </c>
      <c r="C25" s="24">
        <v>75814.56</v>
      </c>
      <c r="D25" s="24">
        <v>75814.56</v>
      </c>
      <c r="E25" s="24">
        <v>75814.56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="1" customFormat="1" ht="18.75" customHeight="1" spans="1:15">
      <c r="A26" s="246" t="s">
        <v>121</v>
      </c>
      <c r="B26" s="247" t="s">
        <v>122</v>
      </c>
      <c r="C26" s="24">
        <v>75814.56</v>
      </c>
      <c r="D26" s="24">
        <v>75814.56</v>
      </c>
      <c r="E26" s="24">
        <v>75814.56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="1" customFormat="1" ht="18.75" customHeight="1" spans="1:15">
      <c r="A27" s="209" t="s">
        <v>123</v>
      </c>
      <c r="B27" s="210"/>
      <c r="C27" s="24">
        <v>1195700.45</v>
      </c>
      <c r="D27" s="24">
        <v>1195700.45</v>
      </c>
      <c r="E27" s="24">
        <v>1015700.45</v>
      </c>
      <c r="F27" s="24">
        <v>180000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Zeros="0" workbookViewId="0">
      <pane ySplit="1" topLeftCell="A4" activePane="bottomLeft" state="frozen"/>
      <selection/>
      <selection pane="bottomLeft" activeCell="A1" sqref="$A1:$XFD1048576"/>
    </sheetView>
  </sheetViews>
  <sheetFormatPr defaultColWidth="8" defaultRowHeight="14.25" customHeight="1" outlineLevelCol="3"/>
  <cols>
    <col min="1" max="1" width="34.375" style="1" customWidth="1"/>
    <col min="2" max="2" width="26.9916666666667" style="1" customWidth="1"/>
    <col min="3" max="3" width="31.3666666666667" style="1" customWidth="1"/>
    <col min="4" max="4" width="26.1166666666667" style="1" customWidth="1"/>
    <col min="5" max="16384" width="8" style="1"/>
  </cols>
  <sheetData>
    <row r="1" s="1" customFormat="1" ht="19.5" customHeight="1" spans="4:4">
      <c r="D1" s="54" t="s">
        <v>124</v>
      </c>
    </row>
    <row r="2" s="1" customFormat="1" ht="36" customHeight="1" spans="1:4">
      <c r="A2" s="5" t="str">
        <f>"2025"&amp;"年部门财政拨款收支预算总表"</f>
        <v>2025年部门财政拨款收支预算总表</v>
      </c>
      <c r="B2" s="192"/>
      <c r="C2" s="192"/>
      <c r="D2" s="192"/>
    </row>
    <row r="3" s="1" customFormat="1" ht="18.75" customHeight="1" spans="1:4">
      <c r="A3" s="7" t="str">
        <f>"单位名称："&amp;"双江拉祜族佤族布朗族傣族自治县妇女联合会"</f>
        <v>单位名称：双江拉祜族佤族布朗族傣族自治县妇女联合会</v>
      </c>
      <c r="B3" s="193"/>
      <c r="C3" s="193"/>
      <c r="D3" s="54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82" t="s">
        <v>4</v>
      </c>
      <c r="B5" s="132" t="str">
        <f>"2025"&amp;"年预算数"</f>
        <v>2025年预算数</v>
      </c>
      <c r="C5" s="82" t="s">
        <v>125</v>
      </c>
      <c r="D5" s="132" t="str">
        <f>"2025"&amp;"年预算数"</f>
        <v>2025年预算数</v>
      </c>
    </row>
    <row r="6" s="1" customFormat="1" ht="18.75" customHeight="1" spans="1:4">
      <c r="A6" s="83"/>
      <c r="B6" s="18"/>
      <c r="C6" s="83"/>
      <c r="D6" s="18"/>
    </row>
    <row r="7" s="1" customFormat="1" ht="18.75" customHeight="1" spans="1:4">
      <c r="A7" s="194" t="s">
        <v>126</v>
      </c>
      <c r="B7" s="24">
        <v>1195700.45</v>
      </c>
      <c r="C7" s="195" t="s">
        <v>127</v>
      </c>
      <c r="D7" s="24">
        <v>1195700.45</v>
      </c>
    </row>
    <row r="8" s="1" customFormat="1" ht="18.75" customHeight="1" spans="1:4">
      <c r="A8" s="196" t="s">
        <v>128</v>
      </c>
      <c r="B8" s="24">
        <v>1195700.45</v>
      </c>
      <c r="C8" s="195" t="s">
        <v>129</v>
      </c>
      <c r="D8" s="24">
        <v>968357.04</v>
      </c>
    </row>
    <row r="9" s="1" customFormat="1" ht="18.75" customHeight="1" spans="1:4">
      <c r="A9" s="196" t="s">
        <v>130</v>
      </c>
      <c r="B9" s="24"/>
      <c r="C9" s="195" t="s">
        <v>131</v>
      </c>
      <c r="D9" s="24"/>
    </row>
    <row r="10" s="1" customFormat="1" ht="18.75" customHeight="1" spans="1:4">
      <c r="A10" s="196" t="s">
        <v>132</v>
      </c>
      <c r="B10" s="24"/>
      <c r="C10" s="195" t="s">
        <v>133</v>
      </c>
      <c r="D10" s="24"/>
    </row>
    <row r="11" s="1" customFormat="1" ht="18.75" customHeight="1" spans="1:4">
      <c r="A11" s="196" t="s">
        <v>134</v>
      </c>
      <c r="B11" s="24"/>
      <c r="C11" s="195" t="s">
        <v>135</v>
      </c>
      <c r="D11" s="24"/>
    </row>
    <row r="12" s="1" customFormat="1" ht="18.75" customHeight="1" spans="1:4">
      <c r="A12" s="196" t="s">
        <v>128</v>
      </c>
      <c r="B12" s="24"/>
      <c r="C12" s="195" t="s">
        <v>136</v>
      </c>
      <c r="D12" s="24"/>
    </row>
    <row r="13" s="1" customFormat="1" ht="18.75" customHeight="1" spans="1:4">
      <c r="A13" s="196" t="s">
        <v>130</v>
      </c>
      <c r="B13" s="24"/>
      <c r="C13" s="195" t="s">
        <v>137</v>
      </c>
      <c r="D13" s="24"/>
    </row>
    <row r="14" s="1" customFormat="1" ht="18.75" customHeight="1" spans="1:4">
      <c r="A14" s="196" t="s">
        <v>132</v>
      </c>
      <c r="B14" s="24"/>
      <c r="C14" s="195" t="s">
        <v>138</v>
      </c>
      <c r="D14" s="24"/>
    </row>
    <row r="15" s="1" customFormat="1" ht="18.75" customHeight="1" spans="1:4">
      <c r="A15" s="197"/>
      <c r="B15" s="24"/>
      <c r="C15" s="22" t="s">
        <v>139</v>
      </c>
      <c r="D15" s="24">
        <v>110833.7</v>
      </c>
    </row>
    <row r="16" s="1" customFormat="1" ht="18.75" customHeight="1" spans="1:4">
      <c r="A16" s="198"/>
      <c r="B16" s="24"/>
      <c r="C16" s="22" t="s">
        <v>140</v>
      </c>
      <c r="D16" s="24">
        <v>40695.15</v>
      </c>
    </row>
    <row r="17" s="1" customFormat="1" ht="18.75" customHeight="1" spans="1:4">
      <c r="A17" s="199"/>
      <c r="B17" s="24"/>
      <c r="C17" s="22" t="s">
        <v>141</v>
      </c>
      <c r="D17" s="24"/>
    </row>
    <row r="18" s="1" customFormat="1" ht="18.75" customHeight="1" spans="1:4">
      <c r="A18" s="199"/>
      <c r="B18" s="24"/>
      <c r="C18" s="22" t="s">
        <v>142</v>
      </c>
      <c r="D18" s="24"/>
    </row>
    <row r="19" s="1" customFormat="1" ht="18.75" customHeight="1" spans="1:4">
      <c r="A19" s="199"/>
      <c r="B19" s="24"/>
      <c r="C19" s="22" t="s">
        <v>143</v>
      </c>
      <c r="D19" s="24"/>
    </row>
    <row r="20" s="1" customFormat="1" ht="18.75" customHeight="1" spans="1:4">
      <c r="A20" s="199"/>
      <c r="B20" s="24"/>
      <c r="C20" s="22" t="s">
        <v>144</v>
      </c>
      <c r="D20" s="24"/>
    </row>
    <row r="21" s="1" customFormat="1" ht="18.75" customHeight="1" spans="1:4">
      <c r="A21" s="199"/>
      <c r="B21" s="24"/>
      <c r="C21" s="22" t="s">
        <v>145</v>
      </c>
      <c r="D21" s="24"/>
    </row>
    <row r="22" s="1" customFormat="1" ht="18.75" customHeight="1" spans="1:4">
      <c r="A22" s="199"/>
      <c r="B22" s="24"/>
      <c r="C22" s="22" t="s">
        <v>146</v>
      </c>
      <c r="D22" s="24"/>
    </row>
    <row r="23" s="1" customFormat="1" ht="18.75" customHeight="1" spans="1:4">
      <c r="A23" s="199"/>
      <c r="B23" s="24"/>
      <c r="C23" s="22" t="s">
        <v>147</v>
      </c>
      <c r="D23" s="24"/>
    </row>
    <row r="24" s="1" customFormat="1" ht="18.75" customHeight="1" spans="1:4">
      <c r="A24" s="199"/>
      <c r="B24" s="24"/>
      <c r="C24" s="22" t="s">
        <v>148</v>
      </c>
      <c r="D24" s="24"/>
    </row>
    <row r="25" s="1" customFormat="1" ht="18.75" customHeight="1" spans="1:4">
      <c r="A25" s="199"/>
      <c r="B25" s="24"/>
      <c r="C25" s="22" t="s">
        <v>149</v>
      </c>
      <c r="D25" s="24"/>
    </row>
    <row r="26" s="1" customFormat="1" ht="18.75" customHeight="1" spans="1:4">
      <c r="A26" s="199"/>
      <c r="B26" s="24"/>
      <c r="C26" s="22" t="s">
        <v>150</v>
      </c>
      <c r="D26" s="24">
        <v>75814.56</v>
      </c>
    </row>
    <row r="27" s="1" customFormat="1" ht="18.75" customHeight="1" spans="1:4">
      <c r="A27" s="197"/>
      <c r="B27" s="24"/>
      <c r="C27" s="22" t="s">
        <v>151</v>
      </c>
      <c r="D27" s="24"/>
    </row>
    <row r="28" s="1" customFormat="1" ht="18.75" customHeight="1" spans="1:4">
      <c r="A28" s="198"/>
      <c r="B28" s="24"/>
      <c r="C28" s="22" t="s">
        <v>152</v>
      </c>
      <c r="D28" s="24"/>
    </row>
    <row r="29" s="1" customFormat="1" ht="18.75" customHeight="1" spans="1:4">
      <c r="A29" s="199"/>
      <c r="B29" s="24"/>
      <c r="C29" s="22" t="s">
        <v>153</v>
      </c>
      <c r="D29" s="24"/>
    </row>
    <row r="30" s="1" customFormat="1" ht="18.75" customHeight="1" spans="1:4">
      <c r="A30" s="199"/>
      <c r="B30" s="24"/>
      <c r="C30" s="22" t="s">
        <v>154</v>
      </c>
      <c r="D30" s="24"/>
    </row>
    <row r="31" s="1" customFormat="1" ht="18.75" customHeight="1" spans="1:4">
      <c r="A31" s="199"/>
      <c r="B31" s="24"/>
      <c r="C31" s="22" t="s">
        <v>155</v>
      </c>
      <c r="D31" s="24"/>
    </row>
    <row r="32" s="1" customFormat="1" ht="18.75" customHeight="1" spans="1:4">
      <c r="A32" s="199"/>
      <c r="B32" s="24"/>
      <c r="C32" s="22" t="s">
        <v>156</v>
      </c>
      <c r="D32" s="24"/>
    </row>
    <row r="33" s="1" customFormat="1" ht="18.75" customHeight="1" spans="1:4">
      <c r="A33" s="199"/>
      <c r="B33" s="24"/>
      <c r="C33" s="22" t="s">
        <v>157</v>
      </c>
      <c r="D33" s="24"/>
    </row>
    <row r="34" s="1" customFormat="1" ht="18.75" customHeight="1" spans="1:4">
      <c r="A34" s="197"/>
      <c r="B34" s="200"/>
      <c r="C34" s="22" t="s">
        <v>158</v>
      </c>
      <c r="D34" s="200"/>
    </row>
    <row r="35" s="1" customFormat="1" ht="18.75" customHeight="1" spans="1:4">
      <c r="A35" s="197"/>
      <c r="B35" s="24"/>
      <c r="C35" s="201" t="s">
        <v>159</v>
      </c>
      <c r="D35" s="24"/>
    </row>
    <row r="36" s="1" customFormat="1" ht="18.75" customHeight="1" spans="1:4">
      <c r="A36" s="198" t="s">
        <v>160</v>
      </c>
      <c r="B36" s="202">
        <v>1195700.45</v>
      </c>
      <c r="C36" s="197" t="s">
        <v>52</v>
      </c>
      <c r="D36" s="202">
        <v>1195700.45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view="pageBreakPreview" zoomScaleNormal="100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4.25" customHeight="1" outlineLevelCol="6"/>
  <cols>
    <col min="1" max="1" width="17.625" style="1" customWidth="1"/>
    <col min="2" max="2" width="38.5" style="1" customWidth="1"/>
    <col min="3" max="3" width="21.25" style="1" customWidth="1"/>
    <col min="4" max="4" width="17.8666666666667" style="1" customWidth="1"/>
    <col min="5" max="7" width="21.25" style="1" customWidth="1"/>
    <col min="8" max="16384" width="8" style="1"/>
  </cols>
  <sheetData>
    <row r="1" s="1" customFormat="1" customHeight="1" spans="1:7">
      <c r="A1" s="183"/>
      <c r="B1" s="183"/>
      <c r="C1" s="183"/>
      <c r="D1" s="72"/>
      <c r="E1" s="183"/>
      <c r="F1" s="76"/>
      <c r="G1" s="54" t="s">
        <v>161</v>
      </c>
    </row>
    <row r="2" s="1" customFormat="1" ht="39" customHeight="1" spans="1:7">
      <c r="A2" s="5" t="str">
        <f>"2025"&amp;"年一般公共预算支出预算表（按功能科目分类）"</f>
        <v>2025年一般公共预算支出预算表（按功能科目分类）</v>
      </c>
      <c r="B2" s="131"/>
      <c r="C2" s="131"/>
      <c r="D2" s="131"/>
      <c r="E2" s="131"/>
      <c r="F2" s="131"/>
      <c r="G2" s="131"/>
    </row>
    <row r="3" s="1" customFormat="1" ht="18.75" customHeight="1" spans="1:7">
      <c r="A3" s="7" t="str">
        <f>"单位名称："&amp;"双江拉祜族佤族布朗族傣族自治县妇女联合会"</f>
        <v>单位名称：双江拉祜族佤族布朗族傣族自治县妇女联合会</v>
      </c>
      <c r="B3" s="184"/>
      <c r="C3" s="72"/>
      <c r="D3" s="72"/>
      <c r="E3" s="72"/>
      <c r="F3" s="76"/>
      <c r="G3" s="54" t="s">
        <v>1</v>
      </c>
    </row>
    <row r="4" s="1" customFormat="1" ht="18.75" customHeight="1" spans="1:7">
      <c r="A4" s="185" t="s">
        <v>162</v>
      </c>
      <c r="B4" s="186"/>
      <c r="C4" s="132" t="s">
        <v>56</v>
      </c>
      <c r="D4" s="164" t="s">
        <v>77</v>
      </c>
      <c r="E4" s="13"/>
      <c r="F4" s="14"/>
      <c r="G4" s="157" t="s">
        <v>78</v>
      </c>
    </row>
    <row r="5" s="1" customFormat="1" ht="18.75" customHeight="1" spans="1:7">
      <c r="A5" s="187" t="s">
        <v>73</v>
      </c>
      <c r="B5" s="187" t="s">
        <v>74</v>
      </c>
      <c r="C5" s="83"/>
      <c r="D5" s="176" t="s">
        <v>58</v>
      </c>
      <c r="E5" s="176" t="s">
        <v>163</v>
      </c>
      <c r="F5" s="176" t="s">
        <v>164</v>
      </c>
      <c r="G5" s="118"/>
    </row>
    <row r="6" s="1" customFormat="1" ht="18.75" customHeight="1" spans="1:7">
      <c r="A6" s="188" t="s">
        <v>165</v>
      </c>
      <c r="B6" s="188" t="s">
        <v>166</v>
      </c>
      <c r="C6" s="188" t="s">
        <v>167</v>
      </c>
      <c r="D6" s="189">
        <v>4</v>
      </c>
      <c r="E6" s="190" t="s">
        <v>168</v>
      </c>
      <c r="F6" s="190" t="s">
        <v>169</v>
      </c>
      <c r="G6" s="188" t="s">
        <v>170</v>
      </c>
    </row>
    <row r="7" s="1" customFormat="1" ht="18.75" customHeight="1" spans="1:7">
      <c r="A7" s="147" t="s">
        <v>84</v>
      </c>
      <c r="B7" s="147" t="s">
        <v>85</v>
      </c>
      <c r="C7" s="24">
        <v>968357.04</v>
      </c>
      <c r="D7" s="24">
        <v>788357.04</v>
      </c>
      <c r="E7" s="24">
        <v>713820</v>
      </c>
      <c r="F7" s="24">
        <v>74537.04</v>
      </c>
      <c r="G7" s="24">
        <v>180000</v>
      </c>
    </row>
    <row r="8" s="1" customFormat="1" ht="18.75" customHeight="1" spans="1:7">
      <c r="A8" s="149" t="s">
        <v>86</v>
      </c>
      <c r="B8" s="149" t="s">
        <v>87</v>
      </c>
      <c r="C8" s="24">
        <v>968357.04</v>
      </c>
      <c r="D8" s="24">
        <v>788357.04</v>
      </c>
      <c r="E8" s="24">
        <v>713820</v>
      </c>
      <c r="F8" s="24">
        <v>74537.04</v>
      </c>
      <c r="G8" s="24">
        <v>180000</v>
      </c>
    </row>
    <row r="9" s="1" customFormat="1" ht="18.75" customHeight="1" spans="1:7">
      <c r="A9" s="191" t="s">
        <v>88</v>
      </c>
      <c r="B9" s="191" t="s">
        <v>89</v>
      </c>
      <c r="C9" s="24">
        <v>968357.04</v>
      </c>
      <c r="D9" s="24">
        <v>788357.04</v>
      </c>
      <c r="E9" s="24">
        <v>713820</v>
      </c>
      <c r="F9" s="24">
        <v>74537.04</v>
      </c>
      <c r="G9" s="24">
        <v>180000</v>
      </c>
    </row>
    <row r="10" s="1" customFormat="1" ht="18.75" customHeight="1" spans="1:7">
      <c r="A10" s="147" t="s">
        <v>90</v>
      </c>
      <c r="B10" s="147" t="s">
        <v>91</v>
      </c>
      <c r="C10" s="24">
        <v>110833.7</v>
      </c>
      <c r="D10" s="24">
        <v>110833.7</v>
      </c>
      <c r="E10" s="24">
        <v>102215.29</v>
      </c>
      <c r="F10" s="24">
        <v>8618.41</v>
      </c>
      <c r="G10" s="24"/>
    </row>
    <row r="11" s="1" customFormat="1" ht="18.75" customHeight="1" spans="1:7">
      <c r="A11" s="149" t="s">
        <v>92</v>
      </c>
      <c r="B11" s="149" t="s">
        <v>93</v>
      </c>
      <c r="C11" s="24">
        <v>101086.08</v>
      </c>
      <c r="D11" s="24">
        <v>101086.08</v>
      </c>
      <c r="E11" s="24">
        <v>101086.08</v>
      </c>
      <c r="F11" s="24"/>
      <c r="G11" s="24"/>
    </row>
    <row r="12" s="1" customFormat="1" ht="18.75" customHeight="1" spans="1:7">
      <c r="A12" s="191" t="s">
        <v>94</v>
      </c>
      <c r="B12" s="191" t="s">
        <v>95</v>
      </c>
      <c r="C12" s="24">
        <v>101086.08</v>
      </c>
      <c r="D12" s="24">
        <v>101086.08</v>
      </c>
      <c r="E12" s="24">
        <v>101086.08</v>
      </c>
      <c r="F12" s="24"/>
      <c r="G12" s="24"/>
    </row>
    <row r="13" s="1" customFormat="1" ht="18.75" customHeight="1" spans="1:7">
      <c r="A13" s="149" t="s">
        <v>98</v>
      </c>
      <c r="B13" s="149" t="s">
        <v>99</v>
      </c>
      <c r="C13" s="24">
        <v>8618.41</v>
      </c>
      <c r="D13" s="24">
        <v>8618.41</v>
      </c>
      <c r="E13" s="24"/>
      <c r="F13" s="24">
        <v>8618.41</v>
      </c>
      <c r="G13" s="24"/>
    </row>
    <row r="14" s="1" customFormat="1" ht="18.75" customHeight="1" spans="1:7">
      <c r="A14" s="191" t="s">
        <v>100</v>
      </c>
      <c r="B14" s="191" t="s">
        <v>101</v>
      </c>
      <c r="C14" s="24">
        <v>8618.41</v>
      </c>
      <c r="D14" s="24">
        <v>8618.41</v>
      </c>
      <c r="E14" s="24"/>
      <c r="F14" s="24">
        <v>8618.41</v>
      </c>
      <c r="G14" s="24"/>
    </row>
    <row r="15" s="1" customFormat="1" ht="18.75" customHeight="1" spans="1:7">
      <c r="A15" s="149" t="s">
        <v>102</v>
      </c>
      <c r="B15" s="149" t="s">
        <v>103</v>
      </c>
      <c r="C15" s="24">
        <v>1129.21</v>
      </c>
      <c r="D15" s="24">
        <v>1129.21</v>
      </c>
      <c r="E15" s="24">
        <v>1129.21</v>
      </c>
      <c r="F15" s="24"/>
      <c r="G15" s="24"/>
    </row>
    <row r="16" s="1" customFormat="1" ht="18.75" customHeight="1" spans="1:7">
      <c r="A16" s="191" t="s">
        <v>104</v>
      </c>
      <c r="B16" s="191" t="s">
        <v>103</v>
      </c>
      <c r="C16" s="24">
        <v>1129.21</v>
      </c>
      <c r="D16" s="24">
        <v>1129.21</v>
      </c>
      <c r="E16" s="24">
        <v>1129.21</v>
      </c>
      <c r="F16" s="24"/>
      <c r="G16" s="24"/>
    </row>
    <row r="17" s="1" customFormat="1" ht="18.75" customHeight="1" spans="1:7">
      <c r="A17" s="147" t="s">
        <v>105</v>
      </c>
      <c r="B17" s="147" t="s">
        <v>106</v>
      </c>
      <c r="C17" s="24">
        <v>40695.15</v>
      </c>
      <c r="D17" s="24">
        <v>40695.15</v>
      </c>
      <c r="E17" s="24">
        <v>40695.15</v>
      </c>
      <c r="F17" s="24"/>
      <c r="G17" s="24"/>
    </row>
    <row r="18" s="1" customFormat="1" ht="18.75" customHeight="1" spans="1:7">
      <c r="A18" s="149" t="s">
        <v>107</v>
      </c>
      <c r="B18" s="149" t="s">
        <v>108</v>
      </c>
      <c r="C18" s="24">
        <v>40695.15</v>
      </c>
      <c r="D18" s="24">
        <v>40695.15</v>
      </c>
      <c r="E18" s="24">
        <v>40695.15</v>
      </c>
      <c r="F18" s="24"/>
      <c r="G18" s="24"/>
    </row>
    <row r="19" s="1" customFormat="1" ht="18.75" customHeight="1" spans="1:7">
      <c r="A19" s="191" t="s">
        <v>109</v>
      </c>
      <c r="B19" s="191" t="s">
        <v>110</v>
      </c>
      <c r="C19" s="24">
        <v>32572.81</v>
      </c>
      <c r="D19" s="24">
        <v>32572.81</v>
      </c>
      <c r="E19" s="24">
        <v>32572.81</v>
      </c>
      <c r="F19" s="24"/>
      <c r="G19" s="24"/>
    </row>
    <row r="20" s="1" customFormat="1" ht="18.75" customHeight="1" spans="1:7">
      <c r="A20" s="191" t="s">
        <v>111</v>
      </c>
      <c r="B20" s="191" t="s">
        <v>112</v>
      </c>
      <c r="C20" s="24">
        <v>5676.88</v>
      </c>
      <c r="D20" s="24">
        <v>5676.88</v>
      </c>
      <c r="E20" s="24">
        <v>5676.88</v>
      </c>
      <c r="F20" s="24"/>
      <c r="G20" s="24"/>
    </row>
    <row r="21" s="1" customFormat="1" ht="18.75" customHeight="1" spans="1:7">
      <c r="A21" s="191" t="s">
        <v>115</v>
      </c>
      <c r="B21" s="191" t="s">
        <v>116</v>
      </c>
      <c r="C21" s="24">
        <v>2445.46</v>
      </c>
      <c r="D21" s="24">
        <v>2445.46</v>
      </c>
      <c r="E21" s="24">
        <v>2445.46</v>
      </c>
      <c r="F21" s="24"/>
      <c r="G21" s="24"/>
    </row>
    <row r="22" s="1" customFormat="1" ht="18.75" customHeight="1" spans="1:7">
      <c r="A22" s="147" t="s">
        <v>117</v>
      </c>
      <c r="B22" s="147" t="s">
        <v>118</v>
      </c>
      <c r="C22" s="24">
        <v>75814.56</v>
      </c>
      <c r="D22" s="24">
        <v>75814.56</v>
      </c>
      <c r="E22" s="24">
        <v>75814.56</v>
      </c>
      <c r="F22" s="24"/>
      <c r="G22" s="24"/>
    </row>
    <row r="23" s="1" customFormat="1" ht="18.75" customHeight="1" spans="1:7">
      <c r="A23" s="149" t="s">
        <v>119</v>
      </c>
      <c r="B23" s="149" t="s">
        <v>120</v>
      </c>
      <c r="C23" s="24">
        <v>75814.56</v>
      </c>
      <c r="D23" s="24">
        <v>75814.56</v>
      </c>
      <c r="E23" s="24">
        <v>75814.56</v>
      </c>
      <c r="F23" s="24"/>
      <c r="G23" s="24"/>
    </row>
    <row r="24" s="1" customFormat="1" ht="18.75" customHeight="1" spans="1:7">
      <c r="A24" s="191" t="s">
        <v>121</v>
      </c>
      <c r="B24" s="191" t="s">
        <v>122</v>
      </c>
      <c r="C24" s="24">
        <v>75814.56</v>
      </c>
      <c r="D24" s="24">
        <v>75814.56</v>
      </c>
      <c r="E24" s="24">
        <v>75814.56</v>
      </c>
      <c r="F24" s="24"/>
      <c r="G24" s="24"/>
    </row>
    <row r="25" s="1" customFormat="1" ht="18.75" customHeight="1" spans="1:7">
      <c r="A25" s="67" t="s">
        <v>56</v>
      </c>
      <c r="B25" s="67"/>
      <c r="C25" s="24">
        <v>1195700.45</v>
      </c>
      <c r="D25" s="24">
        <v>1015700.45</v>
      </c>
      <c r="E25" s="24">
        <v>932545</v>
      </c>
      <c r="F25" s="24">
        <v>83155.45</v>
      </c>
      <c r="G25" s="24">
        <v>180000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" defaultRowHeight="14.25" customHeight="1" outlineLevelCol="6"/>
  <cols>
    <col min="1" max="1" width="20.625" style="1" customWidth="1"/>
    <col min="2" max="7" width="19.9916666666667" style="1" customWidth="1"/>
    <col min="8" max="16384" width="8" style="1"/>
  </cols>
  <sheetData>
    <row r="1" s="1" customFormat="1" ht="15" customHeight="1" spans="1:7">
      <c r="A1" s="171"/>
      <c r="B1" s="172"/>
      <c r="C1" s="172"/>
      <c r="D1" s="173"/>
      <c r="E1" s="1"/>
      <c r="F1" s="1"/>
      <c r="G1" s="174" t="s">
        <v>171</v>
      </c>
    </row>
    <row r="2" s="1" customFormat="1" ht="39" customHeight="1" spans="1:7">
      <c r="A2" s="162" t="str">
        <f>"2025"&amp;"年“三公”经费支出预算表"</f>
        <v>2025年“三公”经费支出预算表</v>
      </c>
      <c r="B2" s="93"/>
      <c r="C2" s="93"/>
      <c r="D2" s="93"/>
      <c r="E2" s="93"/>
      <c r="F2" s="93"/>
      <c r="G2" s="93"/>
    </row>
    <row r="3" s="1" customFormat="1" ht="18.75" customHeight="1" spans="1:7">
      <c r="A3" s="56" t="str">
        <f>"单位名称："&amp;"双江拉祜族佤族布朗族傣族自治县妇女联合会"</f>
        <v>单位名称：双江拉祜族佤族布朗族傣族自治县妇女联合会</v>
      </c>
      <c r="B3" s="172"/>
      <c r="C3" s="172"/>
      <c r="D3" s="89"/>
      <c r="E3" s="3"/>
      <c r="F3" s="1"/>
      <c r="G3" s="174" t="s">
        <v>172</v>
      </c>
    </row>
    <row r="4" s="1" customFormat="1" ht="18.75" customHeight="1" spans="1:7">
      <c r="A4" s="10" t="s">
        <v>173</v>
      </c>
      <c r="B4" s="10" t="s">
        <v>174</v>
      </c>
      <c r="C4" s="82" t="s">
        <v>175</v>
      </c>
      <c r="D4" s="12" t="s">
        <v>176</v>
      </c>
      <c r="E4" s="13"/>
      <c r="F4" s="14"/>
      <c r="G4" s="82" t="s">
        <v>177</v>
      </c>
    </row>
    <row r="5" s="1" customFormat="1" ht="18.75" customHeight="1" spans="1:7">
      <c r="A5" s="17"/>
      <c r="B5" s="175"/>
      <c r="C5" s="83"/>
      <c r="D5" s="176" t="s">
        <v>58</v>
      </c>
      <c r="E5" s="176" t="s">
        <v>178</v>
      </c>
      <c r="F5" s="176" t="s">
        <v>179</v>
      </c>
      <c r="G5" s="83"/>
    </row>
    <row r="6" s="1" customFormat="1" ht="18.75" customHeight="1" spans="1:7">
      <c r="A6" s="177"/>
      <c r="B6" s="178">
        <v>1</v>
      </c>
      <c r="C6" s="179">
        <v>2</v>
      </c>
      <c r="D6" s="180">
        <v>3</v>
      </c>
      <c r="E6" s="180">
        <v>4</v>
      </c>
      <c r="F6" s="180">
        <v>5</v>
      </c>
      <c r="G6" s="179">
        <v>6</v>
      </c>
    </row>
    <row r="7" s="1" customFormat="1" ht="18.75" customHeight="1" spans="1:7">
      <c r="A7" s="177" t="s">
        <v>56</v>
      </c>
      <c r="B7" s="181">
        <v>3000</v>
      </c>
      <c r="C7" s="181"/>
      <c r="D7" s="181"/>
      <c r="E7" s="181"/>
      <c r="F7" s="181"/>
      <c r="G7" s="181">
        <v>3000</v>
      </c>
    </row>
    <row r="8" s="1" customFormat="1" ht="18.75" customHeight="1" spans="1:7">
      <c r="A8" s="182" t="s">
        <v>180</v>
      </c>
      <c r="B8" s="181"/>
      <c r="C8" s="181"/>
      <c r="D8" s="181"/>
      <c r="E8" s="181"/>
      <c r="F8" s="181"/>
      <c r="G8" s="181"/>
    </row>
    <row r="9" s="1" customFormat="1" ht="18.75" customHeight="1" spans="1:7">
      <c r="A9" s="182" t="s">
        <v>181</v>
      </c>
      <c r="B9" s="181">
        <v>3000</v>
      </c>
      <c r="C9" s="181"/>
      <c r="D9" s="181"/>
      <c r="E9" s="181"/>
      <c r="F9" s="181"/>
      <c r="G9" s="181">
        <v>3000</v>
      </c>
    </row>
    <row r="10" s="1" customFormat="1" ht="18.75" customHeight="1" spans="1:7">
      <c r="A10" s="182" t="s">
        <v>182</v>
      </c>
      <c r="B10" s="181"/>
      <c r="C10" s="181"/>
      <c r="D10" s="181"/>
      <c r="E10" s="181"/>
      <c r="F10" s="181"/>
      <c r="G10" s="181"/>
    </row>
    <row r="11" s="1" customFormat="1" ht="18.75" customHeight="1" spans="1:7">
      <c r="A11" s="182" t="s">
        <v>183</v>
      </c>
      <c r="B11" s="181"/>
      <c r="C11" s="181"/>
      <c r="D11" s="181"/>
      <c r="E11" s="181"/>
      <c r="F11" s="181"/>
      <c r="G11" s="181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topLeftCell="C1" workbookViewId="0">
      <pane ySplit="1" topLeftCell="A2" activePane="bottomLeft" state="frozen"/>
      <selection/>
      <selection pane="bottomLeft" activeCell="H27" sqref="H27"/>
    </sheetView>
  </sheetViews>
  <sheetFormatPr defaultColWidth="8" defaultRowHeight="14.25" customHeight="1"/>
  <cols>
    <col min="1" max="1" width="28.7416666666667" style="1" customWidth="1"/>
    <col min="2" max="2" width="22.2416666666667" style="1" customWidth="1"/>
    <col min="3" max="3" width="23.25" style="1" customWidth="1"/>
    <col min="4" max="4" width="8.875" style="1" customWidth="1"/>
    <col min="5" max="5" width="15.375" style="1" customWidth="1"/>
    <col min="6" max="6" width="9" style="1" customWidth="1"/>
    <col min="7" max="7" width="20.125" style="1" customWidth="1"/>
    <col min="8" max="21" width="17.3666666666667" style="1" customWidth="1"/>
    <col min="22" max="23" width="17.5" style="1" customWidth="1"/>
    <col min="24" max="16384" width="8" style="1"/>
  </cols>
  <sheetData>
    <row r="1" s="1" customFormat="1" ht="18.75" customHeight="1" spans="2:23">
      <c r="B1" s="160"/>
      <c r="C1" s="1"/>
      <c r="D1" s="161"/>
      <c r="E1" s="161"/>
      <c r="F1" s="161"/>
      <c r="G1" s="161"/>
      <c r="H1" s="90"/>
      <c r="I1" s="90"/>
      <c r="J1" s="90"/>
      <c r="K1" s="90"/>
      <c r="L1" s="90"/>
      <c r="M1" s="90"/>
      <c r="N1" s="3"/>
      <c r="O1" s="3"/>
      <c r="P1" s="3"/>
      <c r="Q1" s="90"/>
      <c r="R1" s="1"/>
      <c r="S1" s="1"/>
      <c r="T1" s="1"/>
      <c r="U1" s="160"/>
      <c r="V1" s="1"/>
      <c r="W1" s="75" t="s">
        <v>184</v>
      </c>
    </row>
    <row r="2" s="1" customFormat="1" ht="39.75" customHeight="1" spans="1:23">
      <c r="A2" s="162" t="str">
        <f>"2025"&amp;"年部门基本支出预算表"</f>
        <v>2025年部门基本支出预算表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6"/>
      <c r="O2" s="6"/>
      <c r="P2" s="6"/>
      <c r="Q2" s="93"/>
      <c r="R2" s="93"/>
      <c r="S2" s="93"/>
      <c r="T2" s="93"/>
      <c r="U2" s="93"/>
      <c r="V2" s="93"/>
      <c r="W2" s="93"/>
    </row>
    <row r="3" s="1" customFormat="1" ht="18.75" customHeight="1" spans="1:23">
      <c r="A3" s="7" t="str">
        <f>"单位名称："&amp;"双江拉祜族佤族布朗族傣族自治县妇女联合会"</f>
        <v>单位名称：双江拉祜族佤族布朗族傣族自治县妇女联合会</v>
      </c>
      <c r="B3" s="163"/>
      <c r="C3" s="163"/>
      <c r="D3" s="163"/>
      <c r="E3" s="163"/>
      <c r="F3" s="163"/>
      <c r="G3" s="163"/>
      <c r="H3" s="95"/>
      <c r="I3" s="95"/>
      <c r="J3" s="95"/>
      <c r="K3" s="95"/>
      <c r="L3" s="95"/>
      <c r="M3" s="95"/>
      <c r="N3" s="9"/>
      <c r="O3" s="9"/>
      <c r="P3" s="9"/>
      <c r="Q3" s="95"/>
      <c r="R3" s="1"/>
      <c r="S3" s="1"/>
      <c r="T3" s="1"/>
      <c r="U3" s="160"/>
      <c r="V3" s="1"/>
      <c r="W3" s="75" t="s">
        <v>172</v>
      </c>
    </row>
    <row r="4" s="1" customFormat="1" ht="18.75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64" t="s">
        <v>192</v>
      </c>
      <c r="I4" s="113"/>
      <c r="J4" s="113"/>
      <c r="K4" s="113"/>
      <c r="L4" s="113"/>
      <c r="M4" s="113"/>
      <c r="N4" s="13"/>
      <c r="O4" s="13"/>
      <c r="P4" s="13"/>
      <c r="Q4" s="98"/>
      <c r="R4" s="113"/>
      <c r="S4" s="113"/>
      <c r="T4" s="113"/>
      <c r="U4" s="113"/>
      <c r="V4" s="113"/>
      <c r="W4" s="168"/>
    </row>
    <row r="5" s="1" customFormat="1" ht="18.75" customHeight="1" spans="1:23">
      <c r="A5" s="15"/>
      <c r="B5" s="159"/>
      <c r="C5" s="15"/>
      <c r="D5" s="15"/>
      <c r="E5" s="15"/>
      <c r="F5" s="15"/>
      <c r="G5" s="15"/>
      <c r="H5" s="132" t="s">
        <v>193</v>
      </c>
      <c r="I5" s="164" t="s">
        <v>59</v>
      </c>
      <c r="J5" s="113"/>
      <c r="K5" s="113"/>
      <c r="L5" s="113"/>
      <c r="M5" s="168"/>
      <c r="N5" s="12" t="s">
        <v>194</v>
      </c>
      <c r="O5" s="13"/>
      <c r="P5" s="14"/>
      <c r="Q5" s="10" t="s">
        <v>62</v>
      </c>
      <c r="R5" s="164" t="s">
        <v>76</v>
      </c>
      <c r="S5" s="98"/>
      <c r="T5" s="113"/>
      <c r="U5" s="98"/>
      <c r="V5" s="98"/>
      <c r="W5" s="170"/>
    </row>
    <row r="6" s="1" customFormat="1" ht="18.75" customHeight="1" spans="1:23">
      <c r="A6" s="84"/>
      <c r="B6" s="84"/>
      <c r="C6" s="84"/>
      <c r="D6" s="84"/>
      <c r="E6" s="84"/>
      <c r="F6" s="84"/>
      <c r="G6" s="84"/>
      <c r="H6" s="84"/>
      <c r="I6" s="169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84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s="1" customFormat="1" ht="18.75" customHeight="1" spans="1:23">
      <c r="A7" s="135"/>
      <c r="B7" s="135"/>
      <c r="C7" s="135"/>
      <c r="D7" s="135"/>
      <c r="E7" s="135"/>
      <c r="F7" s="135"/>
      <c r="G7" s="135"/>
      <c r="H7" s="135"/>
      <c r="I7" s="1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="1" customFormat="1" ht="18.75" customHeight="1" spans="1:23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</row>
    <row r="9" s="1" customFormat="1" ht="18.75" customHeight="1" spans="1:23">
      <c r="A9" s="166" t="s">
        <v>71</v>
      </c>
      <c r="B9" s="166"/>
      <c r="C9" s="166"/>
      <c r="D9" s="166"/>
      <c r="E9" s="166"/>
      <c r="F9" s="166"/>
      <c r="G9" s="166"/>
      <c r="H9" s="24">
        <v>1015700.45</v>
      </c>
      <c r="I9" s="24">
        <v>1015700.45</v>
      </c>
      <c r="J9" s="24"/>
      <c r="K9" s="24"/>
      <c r="L9" s="24">
        <v>1015700.45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167" t="s">
        <v>71</v>
      </c>
      <c r="B10" s="21"/>
      <c r="C10" s="21"/>
      <c r="D10" s="21"/>
      <c r="E10" s="21"/>
      <c r="F10" s="21"/>
      <c r="G10" s="21"/>
      <c r="H10" s="24">
        <v>1015700.45</v>
      </c>
      <c r="I10" s="24">
        <v>1015700.45</v>
      </c>
      <c r="J10" s="24"/>
      <c r="K10" s="24"/>
      <c r="L10" s="24">
        <v>1015700.45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26"/>
      <c r="B11" s="21" t="s">
        <v>201</v>
      </c>
      <c r="C11" s="21" t="s">
        <v>202</v>
      </c>
      <c r="D11" s="21" t="s">
        <v>88</v>
      </c>
      <c r="E11" s="21" t="s">
        <v>89</v>
      </c>
      <c r="F11" s="21" t="s">
        <v>203</v>
      </c>
      <c r="G11" s="21" t="s">
        <v>204</v>
      </c>
      <c r="H11" s="24">
        <v>202176</v>
      </c>
      <c r="I11" s="24">
        <v>202176</v>
      </c>
      <c r="J11" s="24"/>
      <c r="K11" s="24"/>
      <c r="L11" s="24">
        <v>202176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6"/>
      <c r="B12" s="21" t="s">
        <v>205</v>
      </c>
      <c r="C12" s="21" t="s">
        <v>206</v>
      </c>
      <c r="D12" s="21" t="s">
        <v>88</v>
      </c>
      <c r="E12" s="21" t="s">
        <v>89</v>
      </c>
      <c r="F12" s="21" t="s">
        <v>203</v>
      </c>
      <c r="G12" s="21" t="s">
        <v>204</v>
      </c>
      <c r="H12" s="24">
        <v>32676</v>
      </c>
      <c r="I12" s="24">
        <v>32676</v>
      </c>
      <c r="J12" s="24"/>
      <c r="K12" s="24"/>
      <c r="L12" s="24">
        <v>32676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18.75" customHeight="1" spans="1:23">
      <c r="A13" s="26"/>
      <c r="B13" s="21" t="s">
        <v>201</v>
      </c>
      <c r="C13" s="21" t="s">
        <v>202</v>
      </c>
      <c r="D13" s="21" t="s">
        <v>88</v>
      </c>
      <c r="E13" s="21" t="s">
        <v>89</v>
      </c>
      <c r="F13" s="21" t="s">
        <v>207</v>
      </c>
      <c r="G13" s="21" t="s">
        <v>208</v>
      </c>
      <c r="H13" s="24">
        <v>296148</v>
      </c>
      <c r="I13" s="24">
        <v>296148</v>
      </c>
      <c r="J13" s="24"/>
      <c r="K13" s="24"/>
      <c r="L13" s="24">
        <v>296148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18.75" customHeight="1" spans="1:23">
      <c r="A14" s="26"/>
      <c r="B14" s="21" t="s">
        <v>205</v>
      </c>
      <c r="C14" s="21" t="s">
        <v>206</v>
      </c>
      <c r="D14" s="21" t="s">
        <v>88</v>
      </c>
      <c r="E14" s="21" t="s">
        <v>89</v>
      </c>
      <c r="F14" s="21" t="s">
        <v>207</v>
      </c>
      <c r="G14" s="21" t="s">
        <v>208</v>
      </c>
      <c r="H14" s="24">
        <v>7560</v>
      </c>
      <c r="I14" s="24">
        <v>7560</v>
      </c>
      <c r="J14" s="24"/>
      <c r="K14" s="24"/>
      <c r="L14" s="24">
        <v>7560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26"/>
      <c r="B15" s="21" t="s">
        <v>209</v>
      </c>
      <c r="C15" s="21" t="s">
        <v>210</v>
      </c>
      <c r="D15" s="21" t="s">
        <v>88</v>
      </c>
      <c r="E15" s="21" t="s">
        <v>89</v>
      </c>
      <c r="F15" s="21" t="s">
        <v>211</v>
      </c>
      <c r="G15" s="21" t="s">
        <v>212</v>
      </c>
      <c r="H15" s="24">
        <v>93060</v>
      </c>
      <c r="I15" s="24">
        <v>93060</v>
      </c>
      <c r="J15" s="24"/>
      <c r="K15" s="24"/>
      <c r="L15" s="24">
        <v>93060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6"/>
      <c r="B16" s="21" t="s">
        <v>201</v>
      </c>
      <c r="C16" s="21" t="s">
        <v>202</v>
      </c>
      <c r="D16" s="21" t="s">
        <v>88</v>
      </c>
      <c r="E16" s="21" t="s">
        <v>89</v>
      </c>
      <c r="F16" s="21" t="s">
        <v>211</v>
      </c>
      <c r="G16" s="21" t="s">
        <v>212</v>
      </c>
      <c r="H16" s="24">
        <v>16848</v>
      </c>
      <c r="I16" s="24">
        <v>16848</v>
      </c>
      <c r="J16" s="24"/>
      <c r="K16" s="24"/>
      <c r="L16" s="24">
        <v>16848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26"/>
      <c r="B17" s="21" t="s">
        <v>205</v>
      </c>
      <c r="C17" s="21" t="s">
        <v>206</v>
      </c>
      <c r="D17" s="21" t="s">
        <v>88</v>
      </c>
      <c r="E17" s="21" t="s">
        <v>89</v>
      </c>
      <c r="F17" s="21" t="s">
        <v>213</v>
      </c>
      <c r="G17" s="21" t="s">
        <v>214</v>
      </c>
      <c r="H17" s="24">
        <v>27240</v>
      </c>
      <c r="I17" s="24">
        <v>27240</v>
      </c>
      <c r="J17" s="24"/>
      <c r="K17" s="24"/>
      <c r="L17" s="24">
        <v>27240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6"/>
      <c r="B18" s="21" t="s">
        <v>205</v>
      </c>
      <c r="C18" s="21" t="s">
        <v>206</v>
      </c>
      <c r="D18" s="21" t="s">
        <v>88</v>
      </c>
      <c r="E18" s="21" t="s">
        <v>89</v>
      </c>
      <c r="F18" s="21" t="s">
        <v>213</v>
      </c>
      <c r="G18" s="21" t="s">
        <v>214</v>
      </c>
      <c r="H18" s="24">
        <v>12480</v>
      </c>
      <c r="I18" s="24">
        <v>12480</v>
      </c>
      <c r="J18" s="24"/>
      <c r="K18" s="24"/>
      <c r="L18" s="24">
        <v>12480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6"/>
      <c r="B19" s="21" t="s">
        <v>215</v>
      </c>
      <c r="C19" s="21" t="s">
        <v>216</v>
      </c>
      <c r="D19" s="21" t="s">
        <v>88</v>
      </c>
      <c r="E19" s="21" t="s">
        <v>89</v>
      </c>
      <c r="F19" s="21" t="s">
        <v>213</v>
      </c>
      <c r="G19" s="21" t="s">
        <v>214</v>
      </c>
      <c r="H19" s="24">
        <v>18000</v>
      </c>
      <c r="I19" s="24">
        <v>18000</v>
      </c>
      <c r="J19" s="24"/>
      <c r="K19" s="24"/>
      <c r="L19" s="24">
        <v>18000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6"/>
      <c r="B20" s="21" t="s">
        <v>217</v>
      </c>
      <c r="C20" s="21" t="s">
        <v>218</v>
      </c>
      <c r="D20" s="21" t="s">
        <v>94</v>
      </c>
      <c r="E20" s="21" t="s">
        <v>95</v>
      </c>
      <c r="F20" s="21" t="s">
        <v>219</v>
      </c>
      <c r="G20" s="21" t="s">
        <v>220</v>
      </c>
      <c r="H20" s="24">
        <v>101086.08</v>
      </c>
      <c r="I20" s="24">
        <v>101086.08</v>
      </c>
      <c r="J20" s="24"/>
      <c r="K20" s="24"/>
      <c r="L20" s="24">
        <v>101086.08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26"/>
      <c r="B21" s="21" t="s">
        <v>217</v>
      </c>
      <c r="C21" s="21" t="s">
        <v>218</v>
      </c>
      <c r="D21" s="21" t="s">
        <v>96</v>
      </c>
      <c r="E21" s="21" t="s">
        <v>97</v>
      </c>
      <c r="F21" s="21" t="s">
        <v>221</v>
      </c>
      <c r="G21" s="21" t="s">
        <v>222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6"/>
      <c r="B22" s="21" t="s">
        <v>217</v>
      </c>
      <c r="C22" s="21" t="s">
        <v>218</v>
      </c>
      <c r="D22" s="21" t="s">
        <v>111</v>
      </c>
      <c r="E22" s="21" t="s">
        <v>112</v>
      </c>
      <c r="F22" s="21" t="s">
        <v>223</v>
      </c>
      <c r="G22" s="21" t="s">
        <v>224</v>
      </c>
      <c r="H22" s="24">
        <v>5676.88</v>
      </c>
      <c r="I22" s="24">
        <v>5676.88</v>
      </c>
      <c r="J22" s="24"/>
      <c r="K22" s="24"/>
      <c r="L22" s="24">
        <v>5676.88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26"/>
      <c r="B23" s="21" t="s">
        <v>217</v>
      </c>
      <c r="C23" s="21" t="s">
        <v>218</v>
      </c>
      <c r="D23" s="21" t="s">
        <v>109</v>
      </c>
      <c r="E23" s="21" t="s">
        <v>110</v>
      </c>
      <c r="F23" s="21" t="s">
        <v>223</v>
      </c>
      <c r="G23" s="21" t="s">
        <v>224</v>
      </c>
      <c r="H23" s="24">
        <v>32572.81</v>
      </c>
      <c r="I23" s="24">
        <v>32572.81</v>
      </c>
      <c r="J23" s="24"/>
      <c r="K23" s="24"/>
      <c r="L23" s="24">
        <v>32572.81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26"/>
      <c r="B24" s="21" t="s">
        <v>217</v>
      </c>
      <c r="C24" s="21" t="s">
        <v>218</v>
      </c>
      <c r="D24" s="21" t="s">
        <v>113</v>
      </c>
      <c r="E24" s="21" t="s">
        <v>114</v>
      </c>
      <c r="F24" s="21" t="s">
        <v>225</v>
      </c>
      <c r="G24" s="21" t="s">
        <v>226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6"/>
      <c r="B25" s="21" t="s">
        <v>217</v>
      </c>
      <c r="C25" s="21" t="s">
        <v>218</v>
      </c>
      <c r="D25" s="21" t="s">
        <v>104</v>
      </c>
      <c r="E25" s="21" t="s">
        <v>103</v>
      </c>
      <c r="F25" s="21" t="s">
        <v>227</v>
      </c>
      <c r="G25" s="21" t="s">
        <v>228</v>
      </c>
      <c r="H25" s="24">
        <v>1129.21</v>
      </c>
      <c r="I25" s="24">
        <v>1129.21</v>
      </c>
      <c r="J25" s="24"/>
      <c r="K25" s="24"/>
      <c r="L25" s="24">
        <v>1129.21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26"/>
      <c r="B26" s="21" t="s">
        <v>217</v>
      </c>
      <c r="C26" s="21" t="s">
        <v>218</v>
      </c>
      <c r="D26" s="21" t="s">
        <v>115</v>
      </c>
      <c r="E26" s="21" t="s">
        <v>116</v>
      </c>
      <c r="F26" s="21" t="s">
        <v>227</v>
      </c>
      <c r="G26" s="21" t="s">
        <v>228</v>
      </c>
      <c r="H26" s="24">
        <v>1368</v>
      </c>
      <c r="I26" s="24">
        <v>1368</v>
      </c>
      <c r="J26" s="24"/>
      <c r="K26" s="24"/>
      <c r="L26" s="24">
        <v>1368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="1" customFormat="1" ht="18.75" customHeight="1" spans="1:23">
      <c r="A27" s="26"/>
      <c r="B27" s="21" t="s">
        <v>217</v>
      </c>
      <c r="C27" s="21" t="s">
        <v>218</v>
      </c>
      <c r="D27" s="21" t="s">
        <v>115</v>
      </c>
      <c r="E27" s="21" t="s">
        <v>116</v>
      </c>
      <c r="F27" s="21" t="s">
        <v>227</v>
      </c>
      <c r="G27" s="21" t="s">
        <v>228</v>
      </c>
      <c r="H27" s="24">
        <v>1077.46</v>
      </c>
      <c r="I27" s="24">
        <v>1077.46</v>
      </c>
      <c r="J27" s="24"/>
      <c r="K27" s="24"/>
      <c r="L27" s="24">
        <v>1077.46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="1" customFormat="1" ht="18.75" customHeight="1" spans="1:23">
      <c r="A28" s="26"/>
      <c r="B28" s="21" t="s">
        <v>229</v>
      </c>
      <c r="C28" s="21" t="s">
        <v>122</v>
      </c>
      <c r="D28" s="21" t="s">
        <v>121</v>
      </c>
      <c r="E28" s="21" t="s">
        <v>122</v>
      </c>
      <c r="F28" s="21" t="s">
        <v>230</v>
      </c>
      <c r="G28" s="21" t="s">
        <v>122</v>
      </c>
      <c r="H28" s="24">
        <v>75814.56</v>
      </c>
      <c r="I28" s="24">
        <v>75814.56</v>
      </c>
      <c r="J28" s="24"/>
      <c r="K28" s="24"/>
      <c r="L28" s="24">
        <v>75814.56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="1" customFormat="1" ht="18.75" customHeight="1" spans="1:23">
      <c r="A29" s="26"/>
      <c r="B29" s="21" t="s">
        <v>231</v>
      </c>
      <c r="C29" s="21" t="s">
        <v>232</v>
      </c>
      <c r="D29" s="21" t="s">
        <v>88</v>
      </c>
      <c r="E29" s="21" t="s">
        <v>89</v>
      </c>
      <c r="F29" s="21" t="s">
        <v>233</v>
      </c>
      <c r="G29" s="21" t="s">
        <v>234</v>
      </c>
      <c r="H29" s="24">
        <v>7632</v>
      </c>
      <c r="I29" s="24">
        <v>7632</v>
      </c>
      <c r="J29" s="24"/>
      <c r="K29" s="24"/>
      <c r="L29" s="24">
        <v>7632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="1" customFormat="1" ht="18.75" customHeight="1" spans="1:23">
      <c r="A30" s="26"/>
      <c r="B30" s="21" t="s">
        <v>235</v>
      </c>
      <c r="C30" s="21" t="s">
        <v>177</v>
      </c>
      <c r="D30" s="21" t="s">
        <v>88</v>
      </c>
      <c r="E30" s="21" t="s">
        <v>89</v>
      </c>
      <c r="F30" s="21" t="s">
        <v>236</v>
      </c>
      <c r="G30" s="21" t="s">
        <v>177</v>
      </c>
      <c r="H30" s="24">
        <v>3000</v>
      </c>
      <c r="I30" s="24">
        <v>3000</v>
      </c>
      <c r="J30" s="24"/>
      <c r="K30" s="24"/>
      <c r="L30" s="24">
        <v>3000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="1" customFormat="1" ht="18.75" customHeight="1" spans="1:23">
      <c r="A31" s="26"/>
      <c r="B31" s="21" t="s">
        <v>237</v>
      </c>
      <c r="C31" s="21" t="s">
        <v>238</v>
      </c>
      <c r="D31" s="21" t="s">
        <v>88</v>
      </c>
      <c r="E31" s="21" t="s">
        <v>89</v>
      </c>
      <c r="F31" s="21" t="s">
        <v>239</v>
      </c>
      <c r="G31" s="21" t="s">
        <v>240</v>
      </c>
      <c r="H31" s="24">
        <v>15000</v>
      </c>
      <c r="I31" s="24">
        <v>15000</v>
      </c>
      <c r="J31" s="24"/>
      <c r="K31" s="24"/>
      <c r="L31" s="24">
        <v>15000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="1" customFormat="1" ht="18.75" customHeight="1" spans="1:23">
      <c r="A32" s="26"/>
      <c r="B32" s="21" t="s">
        <v>237</v>
      </c>
      <c r="C32" s="21" t="s">
        <v>238</v>
      </c>
      <c r="D32" s="21" t="s">
        <v>88</v>
      </c>
      <c r="E32" s="21" t="s">
        <v>89</v>
      </c>
      <c r="F32" s="21" t="s">
        <v>241</v>
      </c>
      <c r="G32" s="21" t="s">
        <v>242</v>
      </c>
      <c r="H32" s="24">
        <v>8040</v>
      </c>
      <c r="I32" s="24">
        <v>8040</v>
      </c>
      <c r="J32" s="24"/>
      <c r="K32" s="24"/>
      <c r="L32" s="24">
        <v>8040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="1" customFormat="1" ht="18.75" customHeight="1" spans="1:23">
      <c r="A33" s="26"/>
      <c r="B33" s="21" t="s">
        <v>243</v>
      </c>
      <c r="C33" s="21" t="s">
        <v>244</v>
      </c>
      <c r="D33" s="21" t="s">
        <v>88</v>
      </c>
      <c r="E33" s="21" t="s">
        <v>89</v>
      </c>
      <c r="F33" s="21" t="s">
        <v>245</v>
      </c>
      <c r="G33" s="21" t="s">
        <v>244</v>
      </c>
      <c r="H33" s="24">
        <v>4697.04</v>
      </c>
      <c r="I33" s="24">
        <v>4697.04</v>
      </c>
      <c r="J33" s="24"/>
      <c r="K33" s="24"/>
      <c r="L33" s="24">
        <v>4697.04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="1" customFormat="1" ht="18.75" customHeight="1" spans="1:23">
      <c r="A34" s="26"/>
      <c r="B34" s="21" t="s">
        <v>246</v>
      </c>
      <c r="C34" s="21" t="s">
        <v>247</v>
      </c>
      <c r="D34" s="21" t="s">
        <v>88</v>
      </c>
      <c r="E34" s="21" t="s">
        <v>89</v>
      </c>
      <c r="F34" s="21" t="s">
        <v>248</v>
      </c>
      <c r="G34" s="21" t="s">
        <v>249</v>
      </c>
      <c r="H34" s="24">
        <v>43800</v>
      </c>
      <c r="I34" s="24">
        <v>43800</v>
      </c>
      <c r="J34" s="24"/>
      <c r="K34" s="24"/>
      <c r="L34" s="24">
        <v>43800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="1" customFormat="1" ht="18.75" customHeight="1" spans="1:23">
      <c r="A35" s="26"/>
      <c r="B35" s="21" t="s">
        <v>250</v>
      </c>
      <c r="C35" s="21" t="s">
        <v>251</v>
      </c>
      <c r="D35" s="21" t="s">
        <v>100</v>
      </c>
      <c r="E35" s="21" t="s">
        <v>101</v>
      </c>
      <c r="F35" s="21" t="s">
        <v>252</v>
      </c>
      <c r="G35" s="21" t="s">
        <v>253</v>
      </c>
      <c r="H35" s="24">
        <v>8618.41</v>
      </c>
      <c r="I35" s="24">
        <v>8618.41</v>
      </c>
      <c r="J35" s="24"/>
      <c r="K35" s="24"/>
      <c r="L35" s="24">
        <v>8618.41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="1" customFormat="1" ht="18.75" customHeight="1" spans="1:23">
      <c r="A36" s="23" t="s">
        <v>56</v>
      </c>
      <c r="B36" s="23"/>
      <c r="C36" s="23"/>
      <c r="D36" s="23"/>
      <c r="E36" s="23"/>
      <c r="F36" s="23"/>
      <c r="G36" s="23"/>
      <c r="H36" s="24">
        <v>1015700.45</v>
      </c>
      <c r="I36" s="24">
        <v>1015700.45</v>
      </c>
      <c r="J36" s="24"/>
      <c r="K36" s="24"/>
      <c r="L36" s="24">
        <v>1015700.45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F24" sqref="E23:F24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83333333333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s="1" customFormat="1" ht="13.5" customHeight="1" spans="2:23">
      <c r="B1" s="152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52"/>
      <c r="V1" s="1"/>
      <c r="W1" s="54" t="s">
        <v>254</v>
      </c>
    </row>
    <row r="2" s="1" customFormat="1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8.75" customHeight="1" spans="1:23">
      <c r="A3" s="7" t="str">
        <f>"单位名称："&amp;"双江拉祜族佤族布朗族傣族自治县妇女联合会"</f>
        <v>单位名称：双江拉祜族佤族布朗族傣族自治县妇女联合会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152"/>
      <c r="V3" s="1"/>
      <c r="W3" s="54" t="s">
        <v>172</v>
      </c>
    </row>
    <row r="4" s="1" customFormat="1" ht="18.75" customHeight="1" spans="1:23">
      <c r="A4" s="10" t="s">
        <v>255</v>
      </c>
      <c r="B4" s="11" t="s">
        <v>186</v>
      </c>
      <c r="C4" s="10" t="s">
        <v>187</v>
      </c>
      <c r="D4" s="10" t="s">
        <v>256</v>
      </c>
      <c r="E4" s="11" t="s">
        <v>188</v>
      </c>
      <c r="F4" s="11" t="s">
        <v>189</v>
      </c>
      <c r="G4" s="11" t="s">
        <v>257</v>
      </c>
      <c r="H4" s="11" t="s">
        <v>258</v>
      </c>
      <c r="I4" s="82" t="s">
        <v>56</v>
      </c>
      <c r="J4" s="12" t="s">
        <v>259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76</v>
      </c>
      <c r="S4" s="13"/>
      <c r="T4" s="13"/>
      <c r="U4" s="13"/>
      <c r="V4" s="13"/>
      <c r="W4" s="14"/>
    </row>
    <row r="5" s="1" customFormat="1" ht="18.75" customHeight="1" spans="1:23">
      <c r="A5" s="15"/>
      <c r="B5" s="84"/>
      <c r="C5" s="15"/>
      <c r="D5" s="15"/>
      <c r="E5" s="16"/>
      <c r="F5" s="16"/>
      <c r="G5" s="16"/>
      <c r="H5" s="16"/>
      <c r="I5" s="84"/>
      <c r="J5" s="156" t="s">
        <v>59</v>
      </c>
      <c r="K5" s="15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s="1" customFormat="1" ht="18.75" customHeight="1" spans="1:23">
      <c r="A6" s="84"/>
      <c r="B6" s="84"/>
      <c r="C6" s="84"/>
      <c r="D6" s="84"/>
      <c r="E6" s="84"/>
      <c r="F6" s="84"/>
      <c r="G6" s="84"/>
      <c r="H6" s="84"/>
      <c r="I6" s="84"/>
      <c r="J6" s="158"/>
      <c r="K6" s="118"/>
      <c r="L6" s="84"/>
      <c r="M6" s="84"/>
      <c r="N6" s="84"/>
      <c r="O6" s="84"/>
      <c r="P6" s="84"/>
      <c r="Q6" s="84"/>
      <c r="R6" s="84"/>
      <c r="S6" s="159"/>
      <c r="T6" s="159"/>
      <c r="U6" s="159"/>
      <c r="V6" s="159"/>
      <c r="W6" s="159"/>
    </row>
    <row r="7" s="1" customFormat="1" ht="18.75" customHeight="1" spans="1:23">
      <c r="A7" s="17"/>
      <c r="B7" s="83"/>
      <c r="C7" s="17"/>
      <c r="D7" s="17"/>
      <c r="E7" s="18"/>
      <c r="F7" s="18"/>
      <c r="G7" s="18"/>
      <c r="H7" s="18"/>
      <c r="I7" s="83"/>
      <c r="J7" s="62" t="s">
        <v>58</v>
      </c>
      <c r="K7" s="62" t="s">
        <v>260</v>
      </c>
      <c r="L7" s="18"/>
      <c r="M7" s="18"/>
      <c r="N7" s="18"/>
      <c r="O7" s="18"/>
      <c r="P7" s="18"/>
      <c r="Q7" s="18"/>
      <c r="R7" s="18"/>
      <c r="S7" s="18"/>
      <c r="T7" s="18"/>
      <c r="U7" s="83"/>
      <c r="V7" s="18"/>
      <c r="W7" s="18"/>
    </row>
    <row r="8" s="1" customFormat="1" ht="18.75" customHeight="1" spans="1:23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53">
        <v>7</v>
      </c>
      <c r="H8" s="153">
        <v>8</v>
      </c>
      <c r="I8" s="153">
        <v>9</v>
      </c>
      <c r="J8" s="153">
        <v>10</v>
      </c>
      <c r="K8" s="153">
        <v>11</v>
      </c>
      <c r="L8" s="153">
        <v>12</v>
      </c>
      <c r="M8" s="153">
        <v>13</v>
      </c>
      <c r="N8" s="153">
        <v>14</v>
      </c>
      <c r="O8" s="153">
        <v>15</v>
      </c>
      <c r="P8" s="153">
        <v>16</v>
      </c>
      <c r="Q8" s="153">
        <v>17</v>
      </c>
      <c r="R8" s="153">
        <v>18</v>
      </c>
      <c r="S8" s="153">
        <v>19</v>
      </c>
      <c r="T8" s="153">
        <v>20</v>
      </c>
      <c r="U8" s="153">
        <v>21</v>
      </c>
      <c r="V8" s="153">
        <v>22</v>
      </c>
      <c r="W8" s="153">
        <v>23</v>
      </c>
    </row>
    <row r="9" s="1" customFormat="1" ht="18.75" customHeight="1" spans="1:23">
      <c r="A9" s="21"/>
      <c r="B9" s="21"/>
      <c r="C9" s="21" t="s">
        <v>261</v>
      </c>
      <c r="D9" s="21"/>
      <c r="E9" s="21"/>
      <c r="F9" s="21"/>
      <c r="G9" s="21"/>
      <c r="H9" s="21"/>
      <c r="I9" s="24">
        <v>60000</v>
      </c>
      <c r="J9" s="24">
        <v>60000</v>
      </c>
      <c r="K9" s="24">
        <v>60000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35" customHeight="1" spans="1:23">
      <c r="A10" s="154" t="s">
        <v>262</v>
      </c>
      <c r="B10" s="154" t="s">
        <v>263</v>
      </c>
      <c r="C10" s="154" t="s">
        <v>261</v>
      </c>
      <c r="D10" s="154" t="s">
        <v>71</v>
      </c>
      <c r="E10" s="154" t="s">
        <v>88</v>
      </c>
      <c r="F10" s="154" t="s">
        <v>89</v>
      </c>
      <c r="G10" s="154" t="s">
        <v>239</v>
      </c>
      <c r="H10" s="154" t="s">
        <v>240</v>
      </c>
      <c r="I10" s="24">
        <v>60000</v>
      </c>
      <c r="J10" s="24">
        <v>60000</v>
      </c>
      <c r="K10" s="24">
        <v>60000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35" customHeight="1" spans="1:23">
      <c r="A11" s="26"/>
      <c r="B11" s="26"/>
      <c r="C11" s="21" t="s">
        <v>264</v>
      </c>
      <c r="D11" s="26"/>
      <c r="E11" s="26"/>
      <c r="F11" s="26"/>
      <c r="G11" s="26"/>
      <c r="H11" s="26"/>
      <c r="I11" s="24">
        <v>90000</v>
      </c>
      <c r="J11" s="24">
        <v>90000</v>
      </c>
      <c r="K11" s="24">
        <v>90000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35" customHeight="1" spans="1:23">
      <c r="A12" s="154" t="s">
        <v>262</v>
      </c>
      <c r="B12" s="154" t="s">
        <v>265</v>
      </c>
      <c r="C12" s="154" t="s">
        <v>264</v>
      </c>
      <c r="D12" s="154" t="s">
        <v>71</v>
      </c>
      <c r="E12" s="154" t="s">
        <v>88</v>
      </c>
      <c r="F12" s="154" t="s">
        <v>89</v>
      </c>
      <c r="G12" s="154" t="s">
        <v>239</v>
      </c>
      <c r="H12" s="154" t="s">
        <v>240</v>
      </c>
      <c r="I12" s="24">
        <v>90000</v>
      </c>
      <c r="J12" s="24">
        <v>90000</v>
      </c>
      <c r="K12" s="24">
        <v>90000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35" customHeight="1" spans="1:23">
      <c r="A13" s="26"/>
      <c r="B13" s="26"/>
      <c r="C13" s="21" t="s">
        <v>266</v>
      </c>
      <c r="D13" s="26"/>
      <c r="E13" s="26"/>
      <c r="F13" s="26"/>
      <c r="G13" s="26"/>
      <c r="H13" s="26"/>
      <c r="I13" s="24">
        <v>30000</v>
      </c>
      <c r="J13" s="24">
        <v>30000</v>
      </c>
      <c r="K13" s="24">
        <v>30000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35" customHeight="1" spans="1:23">
      <c r="A14" s="154" t="s">
        <v>262</v>
      </c>
      <c r="B14" s="154" t="s">
        <v>267</v>
      </c>
      <c r="C14" s="154" t="s">
        <v>266</v>
      </c>
      <c r="D14" s="154" t="s">
        <v>71</v>
      </c>
      <c r="E14" s="154" t="s">
        <v>88</v>
      </c>
      <c r="F14" s="154" t="s">
        <v>89</v>
      </c>
      <c r="G14" s="154" t="s">
        <v>239</v>
      </c>
      <c r="H14" s="154" t="s">
        <v>240</v>
      </c>
      <c r="I14" s="24">
        <v>30000</v>
      </c>
      <c r="J14" s="24">
        <v>30000</v>
      </c>
      <c r="K14" s="24">
        <v>30000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155" t="s">
        <v>56</v>
      </c>
      <c r="B15" s="155"/>
      <c r="C15" s="155"/>
      <c r="D15" s="155"/>
      <c r="E15" s="155"/>
      <c r="F15" s="155"/>
      <c r="G15" s="155"/>
      <c r="H15" s="155"/>
      <c r="I15" s="24">
        <v>180000</v>
      </c>
      <c r="J15" s="24">
        <v>180000</v>
      </c>
      <c r="K15" s="24">
        <v>180000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customHeight="1"/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8" defaultRowHeight="12" customHeight="1"/>
  <cols>
    <col min="1" max="1" width="47.2583333333333" style="1" customWidth="1"/>
    <col min="2" max="2" width="42" style="1" customWidth="1"/>
    <col min="3" max="5" width="16" style="1" customWidth="1"/>
    <col min="6" max="6" width="10.5" style="1" customWidth="1"/>
    <col min="7" max="7" width="14.875" style="1" customWidth="1"/>
    <col min="8" max="9" width="10.5" style="1" customWidth="1"/>
    <col min="10" max="10" width="24.125" style="1" customWidth="1"/>
    <col min="11" max="16384" width="8" style="1"/>
  </cols>
  <sheetData>
    <row r="1" s="1" customFormat="1" ht="15" customHeight="1" spans="10:10">
      <c r="J1" s="109" t="s">
        <v>268</v>
      </c>
    </row>
    <row r="2" s="1" customFormat="1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93"/>
      <c r="G2" s="6"/>
      <c r="H2" s="93"/>
      <c r="I2" s="93"/>
      <c r="J2" s="6"/>
    </row>
    <row r="3" s="1" customFormat="1" ht="18.75" customHeight="1" spans="1:8">
      <c r="A3" s="71" t="str">
        <f>"单位名称："&amp;"双江拉祜族佤族布朗族傣族自治县妇女联合会"</f>
        <v>单位名称：双江拉祜族佤族布朗族傣族自治县妇女联合会</v>
      </c>
      <c r="B3" s="72"/>
      <c r="C3" s="72"/>
      <c r="D3" s="72"/>
      <c r="E3" s="72"/>
      <c r="F3" s="73"/>
      <c r="G3" s="72"/>
      <c r="H3" s="73"/>
    </row>
    <row r="4" s="1" customFormat="1" ht="18.75" customHeight="1" spans="1:10">
      <c r="A4" s="62" t="s">
        <v>269</v>
      </c>
      <c r="B4" s="62" t="s">
        <v>270</v>
      </c>
      <c r="C4" s="62" t="s">
        <v>271</v>
      </c>
      <c r="D4" s="62" t="s">
        <v>272</v>
      </c>
      <c r="E4" s="62" t="s">
        <v>273</v>
      </c>
      <c r="F4" s="74" t="s">
        <v>274</v>
      </c>
      <c r="G4" s="62" t="s">
        <v>275</v>
      </c>
      <c r="H4" s="74" t="s">
        <v>276</v>
      </c>
      <c r="I4" s="74" t="s">
        <v>277</v>
      </c>
      <c r="J4" s="62" t="s">
        <v>278</v>
      </c>
    </row>
    <row r="5" s="1" customFormat="1" ht="18.75" customHeight="1" spans="1:10">
      <c r="A5" s="146">
        <v>1</v>
      </c>
      <c r="B5" s="146">
        <v>2</v>
      </c>
      <c r="C5" s="146">
        <v>3</v>
      </c>
      <c r="D5" s="146">
        <v>4</v>
      </c>
      <c r="E5" s="146">
        <v>5</v>
      </c>
      <c r="F5" s="146">
        <v>6</v>
      </c>
      <c r="G5" s="146">
        <v>7</v>
      </c>
      <c r="H5" s="146">
        <v>8</v>
      </c>
      <c r="I5" s="146">
        <v>9</v>
      </c>
      <c r="J5" s="146">
        <v>10</v>
      </c>
    </row>
    <row r="6" s="1" customFormat="1" ht="18.75" customHeight="1" spans="1:10">
      <c r="A6" s="147" t="s">
        <v>71</v>
      </c>
      <c r="B6" s="65"/>
      <c r="C6" s="65"/>
      <c r="D6" s="65"/>
      <c r="E6" s="67"/>
      <c r="F6" s="148"/>
      <c r="G6" s="67"/>
      <c r="H6" s="148"/>
      <c r="I6" s="148"/>
      <c r="J6" s="67"/>
    </row>
    <row r="7" s="1" customFormat="1" ht="18.75" customHeight="1" spans="1:10">
      <c r="A7" s="149" t="s">
        <v>71</v>
      </c>
      <c r="B7" s="150"/>
      <c r="C7" s="150"/>
      <c r="D7" s="150"/>
      <c r="E7" s="147"/>
      <c r="F7" s="150"/>
      <c r="G7" s="147"/>
      <c r="H7" s="150"/>
      <c r="I7" s="150"/>
      <c r="J7" s="147"/>
    </row>
    <row r="8" s="1" customFormat="1" ht="18.75" customHeight="1" spans="1:10">
      <c r="A8" s="248" t="s">
        <v>261</v>
      </c>
      <c r="B8" s="150" t="s">
        <v>279</v>
      </c>
      <c r="C8" s="150" t="s">
        <v>280</v>
      </c>
      <c r="D8" s="150" t="s">
        <v>281</v>
      </c>
      <c r="E8" s="147" t="s">
        <v>282</v>
      </c>
      <c r="F8" s="150" t="s">
        <v>283</v>
      </c>
      <c r="G8" s="147" t="s">
        <v>284</v>
      </c>
      <c r="H8" s="150" t="s">
        <v>285</v>
      </c>
      <c r="I8" s="150" t="s">
        <v>286</v>
      </c>
      <c r="J8" s="147" t="s">
        <v>282</v>
      </c>
    </row>
    <row r="9" s="1" customFormat="1" ht="18.75" customHeight="1" spans="1:10">
      <c r="A9" s="151"/>
      <c r="B9" s="150"/>
      <c r="C9" s="150" t="s">
        <v>280</v>
      </c>
      <c r="D9" s="150" t="s">
        <v>281</v>
      </c>
      <c r="E9" s="147" t="s">
        <v>287</v>
      </c>
      <c r="F9" s="150" t="s">
        <v>283</v>
      </c>
      <c r="G9" s="147" t="s">
        <v>288</v>
      </c>
      <c r="H9" s="150" t="s">
        <v>285</v>
      </c>
      <c r="I9" s="150" t="s">
        <v>286</v>
      </c>
      <c r="J9" s="147" t="s">
        <v>287</v>
      </c>
    </row>
    <row r="10" s="1" customFormat="1" ht="18.75" customHeight="1" spans="1:10">
      <c r="A10" s="151"/>
      <c r="B10" s="150"/>
      <c r="C10" s="150" t="s">
        <v>280</v>
      </c>
      <c r="D10" s="150" t="s">
        <v>289</v>
      </c>
      <c r="E10" s="147" t="s">
        <v>290</v>
      </c>
      <c r="F10" s="150" t="s">
        <v>291</v>
      </c>
      <c r="G10" s="147" t="s">
        <v>292</v>
      </c>
      <c r="H10" s="150" t="s">
        <v>293</v>
      </c>
      <c r="I10" s="150" t="s">
        <v>286</v>
      </c>
      <c r="J10" s="147" t="s">
        <v>294</v>
      </c>
    </row>
    <row r="11" s="1" customFormat="1" ht="18.75" customHeight="1" spans="1:10">
      <c r="A11" s="151"/>
      <c r="B11" s="150"/>
      <c r="C11" s="150" t="s">
        <v>295</v>
      </c>
      <c r="D11" s="150" t="s">
        <v>296</v>
      </c>
      <c r="E11" s="147" t="s">
        <v>297</v>
      </c>
      <c r="F11" s="150" t="s">
        <v>291</v>
      </c>
      <c r="G11" s="147" t="s">
        <v>297</v>
      </c>
      <c r="H11" s="150" t="s">
        <v>298</v>
      </c>
      <c r="I11" s="150" t="s">
        <v>299</v>
      </c>
      <c r="J11" s="147" t="s">
        <v>297</v>
      </c>
    </row>
    <row r="12" s="1" customFormat="1" ht="18.75" customHeight="1" spans="1:10">
      <c r="A12" s="151"/>
      <c r="B12" s="150"/>
      <c r="C12" s="150" t="s">
        <v>300</v>
      </c>
      <c r="D12" s="150" t="s">
        <v>301</v>
      </c>
      <c r="E12" s="147" t="s">
        <v>302</v>
      </c>
      <c r="F12" s="150" t="s">
        <v>291</v>
      </c>
      <c r="G12" s="147" t="s">
        <v>303</v>
      </c>
      <c r="H12" s="150" t="s">
        <v>304</v>
      </c>
      <c r="I12" s="150" t="s">
        <v>299</v>
      </c>
      <c r="J12" s="147" t="s">
        <v>305</v>
      </c>
    </row>
    <row r="13" s="1" customFormat="1" ht="18.75" customHeight="1" spans="1:10">
      <c r="A13" s="248" t="s">
        <v>264</v>
      </c>
      <c r="B13" s="150" t="s">
        <v>306</v>
      </c>
      <c r="C13" s="150" t="s">
        <v>280</v>
      </c>
      <c r="D13" s="150" t="s">
        <v>281</v>
      </c>
      <c r="E13" s="147" t="s">
        <v>307</v>
      </c>
      <c r="F13" s="150" t="s">
        <v>283</v>
      </c>
      <c r="G13" s="147" t="s">
        <v>166</v>
      </c>
      <c r="H13" s="150" t="s">
        <v>308</v>
      </c>
      <c r="I13" s="150" t="s">
        <v>286</v>
      </c>
      <c r="J13" s="147" t="s">
        <v>309</v>
      </c>
    </row>
    <row r="14" s="1" customFormat="1" ht="18.75" customHeight="1" spans="1:10">
      <c r="A14" s="151"/>
      <c r="B14" s="150"/>
      <c r="C14" s="150" t="s">
        <v>280</v>
      </c>
      <c r="D14" s="150" t="s">
        <v>289</v>
      </c>
      <c r="E14" s="147" t="s">
        <v>310</v>
      </c>
      <c r="F14" s="150" t="s">
        <v>291</v>
      </c>
      <c r="G14" s="147" t="s">
        <v>310</v>
      </c>
      <c r="H14" s="150" t="s">
        <v>311</v>
      </c>
      <c r="I14" s="150" t="s">
        <v>299</v>
      </c>
      <c r="J14" s="147" t="s">
        <v>310</v>
      </c>
    </row>
    <row r="15" s="1" customFormat="1" ht="18.75" customHeight="1" spans="1:10">
      <c r="A15" s="151"/>
      <c r="B15" s="150"/>
      <c r="C15" s="150" t="s">
        <v>280</v>
      </c>
      <c r="D15" s="150" t="s">
        <v>312</v>
      </c>
      <c r="E15" s="147" t="s">
        <v>313</v>
      </c>
      <c r="F15" s="150" t="s">
        <v>283</v>
      </c>
      <c r="G15" s="147" t="s">
        <v>314</v>
      </c>
      <c r="H15" s="150" t="s">
        <v>304</v>
      </c>
      <c r="I15" s="150" t="s">
        <v>286</v>
      </c>
      <c r="J15" s="147" t="s">
        <v>313</v>
      </c>
    </row>
    <row r="16" s="1" customFormat="1" ht="18.75" customHeight="1" spans="1:10">
      <c r="A16" s="151"/>
      <c r="B16" s="150"/>
      <c r="C16" s="150" t="s">
        <v>295</v>
      </c>
      <c r="D16" s="150" t="s">
        <v>296</v>
      </c>
      <c r="E16" s="147" t="s">
        <v>315</v>
      </c>
      <c r="F16" s="150" t="s">
        <v>291</v>
      </c>
      <c r="G16" s="147" t="s">
        <v>315</v>
      </c>
      <c r="H16" s="150" t="s">
        <v>311</v>
      </c>
      <c r="I16" s="150" t="s">
        <v>299</v>
      </c>
      <c r="J16" s="147" t="s">
        <v>310</v>
      </c>
    </row>
    <row r="17" s="1" customFormat="1" ht="18.75" customHeight="1" spans="1:10">
      <c r="A17" s="151"/>
      <c r="B17" s="150"/>
      <c r="C17" s="150" t="s">
        <v>300</v>
      </c>
      <c r="D17" s="150" t="s">
        <v>301</v>
      </c>
      <c r="E17" s="147" t="s">
        <v>316</v>
      </c>
      <c r="F17" s="150" t="s">
        <v>291</v>
      </c>
      <c r="G17" s="147" t="s">
        <v>303</v>
      </c>
      <c r="H17" s="150" t="s">
        <v>304</v>
      </c>
      <c r="I17" s="150" t="s">
        <v>299</v>
      </c>
      <c r="J17" s="147" t="s">
        <v>316</v>
      </c>
    </row>
    <row r="18" s="1" customFormat="1" ht="18.75" customHeight="1" spans="1:10">
      <c r="A18" s="248" t="s">
        <v>266</v>
      </c>
      <c r="B18" s="150" t="s">
        <v>317</v>
      </c>
      <c r="C18" s="150" t="s">
        <v>280</v>
      </c>
      <c r="D18" s="150" t="s">
        <v>281</v>
      </c>
      <c r="E18" s="147" t="s">
        <v>318</v>
      </c>
      <c r="F18" s="150" t="s">
        <v>283</v>
      </c>
      <c r="G18" s="147" t="s">
        <v>319</v>
      </c>
      <c r="H18" s="150" t="s">
        <v>311</v>
      </c>
      <c r="I18" s="150" t="s">
        <v>286</v>
      </c>
      <c r="J18" s="147" t="s">
        <v>320</v>
      </c>
    </row>
    <row r="19" s="1" customFormat="1" ht="18.75" customHeight="1" spans="1:10">
      <c r="A19" s="151"/>
      <c r="B19" s="150"/>
      <c r="C19" s="150" t="s">
        <v>280</v>
      </c>
      <c r="D19" s="150" t="s">
        <v>289</v>
      </c>
      <c r="E19" s="147" t="s">
        <v>321</v>
      </c>
      <c r="F19" s="150" t="s">
        <v>291</v>
      </c>
      <c r="G19" s="147" t="s">
        <v>321</v>
      </c>
      <c r="H19" s="150" t="s">
        <v>298</v>
      </c>
      <c r="I19" s="150" t="s">
        <v>299</v>
      </c>
      <c r="J19" s="147" t="s">
        <v>322</v>
      </c>
    </row>
    <row r="20" s="1" customFormat="1" ht="18.75" customHeight="1" spans="1:10">
      <c r="A20" s="151"/>
      <c r="B20" s="150"/>
      <c r="C20" s="150" t="s">
        <v>280</v>
      </c>
      <c r="D20" s="150" t="s">
        <v>312</v>
      </c>
      <c r="E20" s="147" t="s">
        <v>323</v>
      </c>
      <c r="F20" s="150" t="s">
        <v>291</v>
      </c>
      <c r="G20" s="147" t="s">
        <v>324</v>
      </c>
      <c r="H20" s="150" t="s">
        <v>298</v>
      </c>
      <c r="I20" s="150" t="s">
        <v>299</v>
      </c>
      <c r="J20" s="147" t="s">
        <v>323</v>
      </c>
    </row>
    <row r="21" s="1" customFormat="1" ht="18.75" customHeight="1" spans="1:10">
      <c r="A21" s="151"/>
      <c r="B21" s="150"/>
      <c r="C21" s="150" t="s">
        <v>295</v>
      </c>
      <c r="D21" s="150" t="s">
        <v>296</v>
      </c>
      <c r="E21" s="147" t="s">
        <v>321</v>
      </c>
      <c r="F21" s="150" t="s">
        <v>291</v>
      </c>
      <c r="G21" s="147" t="s">
        <v>321</v>
      </c>
      <c r="H21" s="150" t="s">
        <v>298</v>
      </c>
      <c r="I21" s="150" t="s">
        <v>299</v>
      </c>
      <c r="J21" s="147" t="s">
        <v>322</v>
      </c>
    </row>
    <row r="22" s="1" customFormat="1" ht="18.75" customHeight="1" spans="1:10">
      <c r="A22" s="151"/>
      <c r="B22" s="150"/>
      <c r="C22" s="150" t="s">
        <v>300</v>
      </c>
      <c r="D22" s="150" t="s">
        <v>301</v>
      </c>
      <c r="E22" s="147" t="s">
        <v>316</v>
      </c>
      <c r="F22" s="150" t="s">
        <v>291</v>
      </c>
      <c r="G22" s="147" t="s">
        <v>303</v>
      </c>
      <c r="H22" s="150" t="s">
        <v>304</v>
      </c>
      <c r="I22" s="150" t="s">
        <v>299</v>
      </c>
      <c r="J22" s="147" t="s">
        <v>316</v>
      </c>
    </row>
  </sheetData>
  <mergeCells count="8">
    <mergeCell ref="A2:J2"/>
    <mergeCell ref="A3:H3"/>
    <mergeCell ref="A8:A12"/>
    <mergeCell ref="A13:A17"/>
    <mergeCell ref="A18:A22"/>
    <mergeCell ref="B8:B12"/>
    <mergeCell ref="B13:B17"/>
    <mergeCell ref="B18:B22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" defaultRowHeight="14.25" customHeight="1" outlineLevelCol="5"/>
  <cols>
    <col min="1" max="1" width="28.125" style="1" customWidth="1"/>
    <col min="2" max="2" width="14.7416666666667" style="1" customWidth="1"/>
    <col min="3" max="3" width="46.875" style="1" customWidth="1"/>
    <col min="4" max="6" width="25" style="1" customWidth="1"/>
    <col min="7" max="16384" width="8" style="1"/>
  </cols>
  <sheetData>
    <row r="1" s="1" customFormat="1" ht="15.75" customHeight="1" spans="1:6">
      <c r="A1" s="125">
        <v>1</v>
      </c>
      <c r="B1" s="126">
        <v>0</v>
      </c>
      <c r="C1" s="125">
        <v>1</v>
      </c>
      <c r="D1" s="127"/>
      <c r="E1" s="127"/>
      <c r="F1" s="54" t="s">
        <v>325</v>
      </c>
    </row>
    <row r="2" s="1" customFormat="1" ht="36.75" customHeight="1" spans="1:6">
      <c r="A2" s="128" t="str">
        <f>"2025"&amp;"年部门政府性基金预算支出预算表"</f>
        <v>2025年部门政府性基金预算支出预算表</v>
      </c>
      <c r="B2" s="129"/>
      <c r="C2" s="130"/>
      <c r="D2" s="131"/>
      <c r="E2" s="131"/>
      <c r="F2" s="131"/>
    </row>
    <row r="3" s="1" customFormat="1" ht="18.75" customHeight="1" spans="1:6">
      <c r="A3" s="7" t="str">
        <f>"单位名称："&amp;"双江拉祜族佤族布朗族傣族自治县妇女联合会"</f>
        <v>单位名称：双江拉祜族佤族布朗族傣族自治县妇女联合会</v>
      </c>
      <c r="B3" s="7"/>
      <c r="C3" s="125"/>
      <c r="D3" s="127"/>
      <c r="E3" s="127"/>
      <c r="F3" s="54" t="s">
        <v>1</v>
      </c>
    </row>
    <row r="4" s="1" customFormat="1" ht="18.75" customHeight="1" spans="1:6">
      <c r="A4" s="132" t="s">
        <v>185</v>
      </c>
      <c r="B4" s="133" t="s">
        <v>73</v>
      </c>
      <c r="C4" s="134" t="s">
        <v>74</v>
      </c>
      <c r="D4" s="13" t="s">
        <v>326</v>
      </c>
      <c r="E4" s="13"/>
      <c r="F4" s="14"/>
    </row>
    <row r="5" s="1" customFormat="1" ht="18.75" customHeight="1" spans="1:6">
      <c r="A5" s="135"/>
      <c r="B5" s="136"/>
      <c r="C5" s="137"/>
      <c r="D5" s="118" t="s">
        <v>56</v>
      </c>
      <c r="E5" s="118" t="s">
        <v>77</v>
      </c>
      <c r="F5" s="118" t="s">
        <v>78</v>
      </c>
    </row>
    <row r="6" s="1" customFormat="1" ht="18.75" customHeight="1" spans="1:6">
      <c r="A6" s="138">
        <v>1</v>
      </c>
      <c r="B6" s="139" t="s">
        <v>166</v>
      </c>
      <c r="C6" s="140">
        <v>3</v>
      </c>
      <c r="D6" s="141">
        <v>4</v>
      </c>
      <c r="E6" s="141">
        <v>5</v>
      </c>
      <c r="F6" s="141">
        <v>6</v>
      </c>
    </row>
    <row r="7" s="1" customFormat="1" ht="18.75" customHeight="1" spans="1:6">
      <c r="A7" s="142"/>
      <c r="B7" s="106"/>
      <c r="C7" s="106"/>
      <c r="D7" s="24"/>
      <c r="E7" s="24"/>
      <c r="F7" s="24"/>
    </row>
    <row r="8" s="1" customFormat="1" ht="18.75" customHeight="1" spans="1:6">
      <c r="A8" s="142"/>
      <c r="B8" s="106"/>
      <c r="C8" s="106"/>
      <c r="D8" s="24"/>
      <c r="E8" s="24"/>
      <c r="F8" s="24"/>
    </row>
    <row r="9" s="1" customFormat="1" ht="18.75" customHeight="1" spans="1:6">
      <c r="A9" s="143" t="s">
        <v>56</v>
      </c>
      <c r="B9" s="144"/>
      <c r="C9" s="27"/>
      <c r="D9" s="24"/>
      <c r="E9" s="24"/>
      <c r="F9" s="24"/>
    </row>
    <row r="10" s="28" customFormat="1" customHeight="1" spans="1:2">
      <c r="A10" s="28" t="s">
        <v>327</v>
      </c>
      <c r="B10" s="145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view="pageBreakPreview" zoomScaleNormal="100" workbookViewId="0">
      <pane ySplit="1" topLeftCell="A2" activePane="bottomLeft" state="frozen"/>
      <selection/>
      <selection pane="bottomLeft" activeCell="C26" sqref="C26"/>
    </sheetView>
  </sheetViews>
  <sheetFormatPr defaultColWidth="8" defaultRowHeight="14.25" customHeight="1"/>
  <cols>
    <col min="1" max="1" width="34.25" style="1" customWidth="1"/>
    <col min="2" max="2" width="19" style="1" customWidth="1"/>
    <col min="3" max="3" width="30.875" style="1" customWidth="1"/>
    <col min="4" max="4" width="6.75" style="1" customWidth="1"/>
    <col min="5" max="5" width="9" style="1" customWidth="1"/>
    <col min="6" max="17" width="14.5" style="1" customWidth="1"/>
    <col min="18" max="16384" width="8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75"/>
      <c r="P1" s="75"/>
      <c r="Q1" s="54" t="s">
        <v>328</v>
      </c>
    </row>
    <row r="2" s="1" customFormat="1" ht="35.25" customHeight="1" spans="1:17">
      <c r="A2" s="55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93"/>
      <c r="L2" s="6"/>
      <c r="M2" s="6"/>
      <c r="N2" s="6"/>
      <c r="O2" s="93"/>
      <c r="P2" s="93"/>
      <c r="Q2" s="6"/>
    </row>
    <row r="3" s="1" customFormat="1" ht="18.75" customHeight="1" spans="1:17">
      <c r="A3" s="56" t="str">
        <f>"单位名称："&amp;"双江拉祜族佤族布朗族傣族自治县妇女联合会"</f>
        <v>单位名称：双江拉祜族佤族布朗族傣族自治县妇女联合会</v>
      </c>
      <c r="B3" s="9"/>
      <c r="C3" s="9"/>
      <c r="D3" s="9"/>
      <c r="E3" s="9"/>
      <c r="F3" s="9"/>
      <c r="G3" s="9"/>
      <c r="H3" s="9"/>
      <c r="I3" s="9"/>
      <c r="J3" s="9"/>
      <c r="K3" s="1"/>
      <c r="L3" s="1"/>
      <c r="M3" s="1"/>
      <c r="N3" s="1"/>
      <c r="O3" s="111"/>
      <c r="P3" s="111"/>
      <c r="Q3" s="54" t="s">
        <v>172</v>
      </c>
    </row>
    <row r="4" s="1" customFormat="1" ht="18.75" customHeight="1" spans="1:17">
      <c r="A4" s="11" t="s">
        <v>329</v>
      </c>
      <c r="B4" s="96" t="s">
        <v>330</v>
      </c>
      <c r="C4" s="96" t="s">
        <v>331</v>
      </c>
      <c r="D4" s="96" t="s">
        <v>332</v>
      </c>
      <c r="E4" s="96" t="s">
        <v>333</v>
      </c>
      <c r="F4" s="96" t="s">
        <v>334</v>
      </c>
      <c r="G4" s="60" t="s">
        <v>192</v>
      </c>
      <c r="H4" s="60"/>
      <c r="I4" s="60"/>
      <c r="J4" s="60"/>
      <c r="K4" s="98"/>
      <c r="L4" s="60"/>
      <c r="M4" s="60"/>
      <c r="N4" s="60"/>
      <c r="O4" s="113"/>
      <c r="P4" s="98"/>
      <c r="Q4" s="61"/>
    </row>
    <row r="5" s="1" customFormat="1" ht="18.75" customHeight="1" spans="1:17">
      <c r="A5" s="16"/>
      <c r="B5" s="99"/>
      <c r="C5" s="99"/>
      <c r="D5" s="99"/>
      <c r="E5" s="99"/>
      <c r="F5" s="99"/>
      <c r="G5" s="99" t="s">
        <v>56</v>
      </c>
      <c r="H5" s="99" t="s">
        <v>59</v>
      </c>
      <c r="I5" s="99" t="s">
        <v>335</v>
      </c>
      <c r="J5" s="99" t="s">
        <v>336</v>
      </c>
      <c r="K5" s="122" t="s">
        <v>337</v>
      </c>
      <c r="L5" s="114" t="s">
        <v>76</v>
      </c>
      <c r="M5" s="114"/>
      <c r="N5" s="114"/>
      <c r="O5" s="123"/>
      <c r="P5" s="124"/>
      <c r="Q5" s="101"/>
    </row>
    <row r="6" s="1" customFormat="1" ht="27" customHeight="1" spans="1:17">
      <c r="A6" s="18"/>
      <c r="B6" s="101"/>
      <c r="C6" s="101"/>
      <c r="D6" s="101"/>
      <c r="E6" s="101"/>
      <c r="F6" s="101"/>
      <c r="G6" s="101"/>
      <c r="H6" s="101"/>
      <c r="I6" s="101"/>
      <c r="J6" s="101"/>
      <c r="K6" s="102"/>
      <c r="L6" s="101" t="s">
        <v>58</v>
      </c>
      <c r="M6" s="101" t="s">
        <v>65</v>
      </c>
      <c r="N6" s="101" t="s">
        <v>200</v>
      </c>
      <c r="O6" s="117" t="s">
        <v>67</v>
      </c>
      <c r="P6" s="102" t="s">
        <v>68</v>
      </c>
      <c r="Q6" s="101" t="s">
        <v>69</v>
      </c>
    </row>
    <row r="7" s="1" customFormat="1" ht="18.75" customHeight="1" spans="1:17">
      <c r="A7" s="83">
        <v>1</v>
      </c>
      <c r="B7" s="118">
        <v>2</v>
      </c>
      <c r="C7" s="118">
        <v>3</v>
      </c>
      <c r="D7" s="83">
        <v>4</v>
      </c>
      <c r="E7" s="118">
        <v>5</v>
      </c>
      <c r="F7" s="118">
        <v>6</v>
      </c>
      <c r="G7" s="83">
        <v>7</v>
      </c>
      <c r="H7" s="118">
        <v>8</v>
      </c>
      <c r="I7" s="118">
        <v>9</v>
      </c>
      <c r="J7" s="83">
        <v>10</v>
      </c>
      <c r="K7" s="118">
        <v>11</v>
      </c>
      <c r="L7" s="118">
        <v>12</v>
      </c>
      <c r="M7" s="83">
        <v>13</v>
      </c>
      <c r="N7" s="118">
        <v>14</v>
      </c>
      <c r="O7" s="118">
        <v>15</v>
      </c>
      <c r="P7" s="83">
        <v>16</v>
      </c>
      <c r="Q7" s="118">
        <v>17</v>
      </c>
    </row>
    <row r="8" s="1" customFormat="1" ht="18.75" customHeight="1" spans="1:17">
      <c r="A8" s="104" t="s">
        <v>71</v>
      </c>
      <c r="B8" s="105"/>
      <c r="C8" s="105"/>
      <c r="D8" s="105"/>
      <c r="E8" s="119"/>
      <c r="F8" s="24">
        <v>8615</v>
      </c>
      <c r="G8" s="24">
        <v>8615</v>
      </c>
      <c r="H8" s="24">
        <v>8615</v>
      </c>
      <c r="I8" s="24"/>
      <c r="J8" s="24"/>
      <c r="K8" s="24"/>
      <c r="L8" s="24"/>
      <c r="M8" s="24"/>
      <c r="N8" s="24"/>
      <c r="O8" s="24"/>
      <c r="P8" s="24"/>
      <c r="Q8" s="24"/>
    </row>
    <row r="9" s="1" customFormat="1" ht="18.75" customHeight="1" spans="1:17">
      <c r="A9" s="120" t="s">
        <v>71</v>
      </c>
      <c r="B9" s="105"/>
      <c r="C9" s="105"/>
      <c r="D9" s="105"/>
      <c r="E9" s="119"/>
      <c r="F9" s="24">
        <v>8615</v>
      </c>
      <c r="G9" s="24">
        <v>8615</v>
      </c>
      <c r="H9" s="24">
        <v>8615</v>
      </c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18.75" customHeight="1" spans="1:17">
      <c r="A10" s="249" t="s">
        <v>264</v>
      </c>
      <c r="B10" s="105" t="s">
        <v>338</v>
      </c>
      <c r="C10" s="105" t="s">
        <v>338</v>
      </c>
      <c r="D10" s="105" t="s">
        <v>339</v>
      </c>
      <c r="E10" s="119">
        <v>10</v>
      </c>
      <c r="F10" s="24">
        <v>1750</v>
      </c>
      <c r="G10" s="24">
        <v>1750</v>
      </c>
      <c r="H10" s="24">
        <v>1750</v>
      </c>
      <c r="I10" s="24"/>
      <c r="J10" s="24"/>
      <c r="K10" s="24"/>
      <c r="L10" s="24"/>
      <c r="M10" s="24"/>
      <c r="N10" s="24"/>
      <c r="O10" s="24"/>
      <c r="P10" s="24"/>
      <c r="Q10" s="24"/>
    </row>
    <row r="11" s="1" customFormat="1" ht="18.75" customHeight="1" spans="1:17">
      <c r="A11" s="249" t="s">
        <v>264</v>
      </c>
      <c r="B11" s="105" t="s">
        <v>340</v>
      </c>
      <c r="C11" s="105" t="s">
        <v>340</v>
      </c>
      <c r="D11" s="105" t="s">
        <v>341</v>
      </c>
      <c r="E11" s="119">
        <v>1</v>
      </c>
      <c r="F11" s="24">
        <v>2440</v>
      </c>
      <c r="G11" s="24">
        <v>2440</v>
      </c>
      <c r="H11" s="24">
        <v>2440</v>
      </c>
      <c r="I11" s="24"/>
      <c r="J11" s="24"/>
      <c r="K11" s="24"/>
      <c r="L11" s="24"/>
      <c r="M11" s="24"/>
      <c r="N11" s="24"/>
      <c r="O11" s="24"/>
      <c r="P11" s="24"/>
      <c r="Q11" s="24"/>
    </row>
    <row r="12" s="1" customFormat="1" ht="18.75" customHeight="1" spans="1:17">
      <c r="A12" s="249" t="s">
        <v>264</v>
      </c>
      <c r="B12" s="105" t="s">
        <v>342</v>
      </c>
      <c r="C12" s="105" t="s">
        <v>343</v>
      </c>
      <c r="D12" s="105" t="s">
        <v>344</v>
      </c>
      <c r="E12" s="119">
        <v>1</v>
      </c>
      <c r="F12" s="24">
        <v>4425</v>
      </c>
      <c r="G12" s="24">
        <v>4425</v>
      </c>
      <c r="H12" s="24">
        <v>4425</v>
      </c>
      <c r="I12" s="24"/>
      <c r="J12" s="24"/>
      <c r="K12" s="24"/>
      <c r="L12" s="24"/>
      <c r="M12" s="24"/>
      <c r="N12" s="24"/>
      <c r="O12" s="24"/>
      <c r="P12" s="24"/>
      <c r="Q12" s="24"/>
    </row>
    <row r="13" s="1" customFormat="1" ht="18.75" customHeight="1" spans="1:17">
      <c r="A13" s="107" t="s">
        <v>56</v>
      </c>
      <c r="B13" s="27"/>
      <c r="C13" s="27"/>
      <c r="D13" s="27"/>
      <c r="E13" s="27"/>
      <c r="F13" s="24">
        <v>8615</v>
      </c>
      <c r="G13" s="24">
        <v>8615</v>
      </c>
      <c r="H13" s="24">
        <v>8615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8" defaultRowHeight="14.25" customHeight="1"/>
  <cols>
    <col min="1" max="1" width="27.4916666666667" style="1" customWidth="1"/>
    <col min="2" max="3" width="19.1166666666667" style="1" customWidth="1"/>
    <col min="4" max="14" width="16.625" style="1" customWidth="1"/>
    <col min="15" max="16384" width="8" style="1"/>
  </cols>
  <sheetData>
    <row r="1" s="1" customFormat="1" ht="13.5" customHeight="1" spans="1:14">
      <c r="A1" s="89"/>
      <c r="B1" s="89"/>
      <c r="C1" s="90"/>
      <c r="D1" s="89"/>
      <c r="E1" s="89"/>
      <c r="F1" s="89"/>
      <c r="G1" s="89"/>
      <c r="H1" s="91"/>
      <c r="I1" s="81"/>
      <c r="J1" s="81"/>
      <c r="K1" s="81"/>
      <c r="L1" s="75"/>
      <c r="M1" s="109"/>
      <c r="N1" s="110" t="s">
        <v>345</v>
      </c>
    </row>
    <row r="2" s="1" customFormat="1" ht="34.5" customHeight="1" spans="1:14">
      <c r="A2" s="55" t="str">
        <f>"2025"&amp;"年部门政府购买服务预算表"</f>
        <v>2025年部门政府购买服务预算表</v>
      </c>
      <c r="B2" s="92"/>
      <c r="C2" s="93"/>
      <c r="D2" s="92"/>
      <c r="E2" s="92"/>
      <c r="F2" s="92"/>
      <c r="G2" s="92"/>
      <c r="H2" s="94"/>
      <c r="I2" s="92"/>
      <c r="J2" s="92"/>
      <c r="K2" s="92"/>
      <c r="L2" s="93"/>
      <c r="M2" s="94"/>
      <c r="N2" s="92"/>
    </row>
    <row r="3" s="1" customFormat="1" ht="18.75" customHeight="1" spans="1:14">
      <c r="A3" s="78" t="str">
        <f>"单位名称："&amp;"双江拉祜族佤族布朗族傣族自治县妇女联合会"</f>
        <v>单位名称：双江拉祜族佤族布朗族傣族自治县妇女联合会</v>
      </c>
      <c r="B3" s="79"/>
      <c r="C3" s="95"/>
      <c r="D3" s="79"/>
      <c r="E3" s="79"/>
      <c r="F3" s="79"/>
      <c r="G3" s="79"/>
      <c r="H3" s="91"/>
      <c r="I3" s="81"/>
      <c r="J3" s="81"/>
      <c r="K3" s="81"/>
      <c r="L3" s="111"/>
      <c r="M3" s="112"/>
      <c r="N3" s="110" t="s">
        <v>172</v>
      </c>
    </row>
    <row r="4" s="1" customFormat="1" ht="18.75" customHeight="1" spans="1:14">
      <c r="A4" s="11" t="s">
        <v>329</v>
      </c>
      <c r="B4" s="96" t="s">
        <v>346</v>
      </c>
      <c r="C4" s="97" t="s">
        <v>347</v>
      </c>
      <c r="D4" s="60" t="s">
        <v>192</v>
      </c>
      <c r="E4" s="60"/>
      <c r="F4" s="60"/>
      <c r="G4" s="60"/>
      <c r="H4" s="98"/>
      <c r="I4" s="60"/>
      <c r="J4" s="60"/>
      <c r="K4" s="60"/>
      <c r="L4" s="113"/>
      <c r="M4" s="98"/>
      <c r="N4" s="61"/>
    </row>
    <row r="5" s="1" customFormat="1" ht="18.75" customHeight="1" spans="1:14">
      <c r="A5" s="16"/>
      <c r="B5" s="99"/>
      <c r="C5" s="100"/>
      <c r="D5" s="99" t="s">
        <v>56</v>
      </c>
      <c r="E5" s="99" t="s">
        <v>59</v>
      </c>
      <c r="F5" s="99" t="s">
        <v>348</v>
      </c>
      <c r="G5" s="99" t="s">
        <v>336</v>
      </c>
      <c r="H5" s="100" t="s">
        <v>337</v>
      </c>
      <c r="I5" s="114" t="s">
        <v>76</v>
      </c>
      <c r="J5" s="114"/>
      <c r="K5" s="114"/>
      <c r="L5" s="115"/>
      <c r="M5" s="116"/>
      <c r="N5" s="101"/>
    </row>
    <row r="6" s="1" customFormat="1" ht="27" customHeight="1" spans="1:14">
      <c r="A6" s="18"/>
      <c r="B6" s="101"/>
      <c r="C6" s="102"/>
      <c r="D6" s="101"/>
      <c r="E6" s="101"/>
      <c r="F6" s="101"/>
      <c r="G6" s="101"/>
      <c r="H6" s="102"/>
      <c r="I6" s="101" t="s">
        <v>58</v>
      </c>
      <c r="J6" s="101" t="s">
        <v>65</v>
      </c>
      <c r="K6" s="101" t="s">
        <v>200</v>
      </c>
      <c r="L6" s="117" t="s">
        <v>67</v>
      </c>
      <c r="M6" s="102" t="s">
        <v>68</v>
      </c>
      <c r="N6" s="101" t="s">
        <v>69</v>
      </c>
    </row>
    <row r="7" s="1" customFormat="1" ht="18.75" customHeight="1" spans="1:14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</row>
    <row r="8" s="1" customFormat="1" ht="18.75" customHeight="1" spans="1:14">
      <c r="A8" s="104"/>
      <c r="B8" s="105"/>
      <c r="C8" s="10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18.75" customHeight="1" spans="1:14">
      <c r="A9" s="104"/>
      <c r="B9" s="105"/>
      <c r="C9" s="10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="1" customFormat="1" ht="18.75" customHeight="1" spans="1:14">
      <c r="A10" s="107" t="s">
        <v>56</v>
      </c>
      <c r="B10" s="27"/>
      <c r="C10" s="10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="69" customFormat="1" customHeight="1" spans="1:18">
      <c r="A11" s="28" t="s">
        <v>349</v>
      </c>
      <c r="B11" s="28"/>
      <c r="C11" s="69"/>
      <c r="D11" s="69"/>
      <c r="E11" s="69"/>
      <c r="F11" s="69"/>
      <c r="G11" s="28"/>
      <c r="H11" s="28"/>
      <c r="I11" s="28"/>
      <c r="J11" s="28"/>
      <c r="K11" s="28"/>
      <c r="L11" s="69"/>
      <c r="M11" s="28"/>
      <c r="N11" s="28"/>
      <c r="O11" s="28"/>
      <c r="P11" s="69"/>
      <c r="Q11" s="69"/>
      <c r="R11" s="2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W7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" defaultRowHeight="14.25" customHeight="1" outlineLevelRow="6"/>
  <cols>
    <col min="1" max="1" width="33" style="1" customWidth="1"/>
    <col min="2" max="4" width="19.9916666666667" style="1" customWidth="1"/>
    <col min="5" max="8" width="18.2416666666667" style="1" customWidth="1"/>
    <col min="9" max="16384" width="8" style="1"/>
  </cols>
  <sheetData>
    <row r="1" s="1" customFormat="1" ht="13.5" customHeight="1" spans="1:8">
      <c r="A1" s="3"/>
      <c r="B1" s="3"/>
      <c r="C1" s="3"/>
      <c r="D1" s="76"/>
      <c r="E1" s="1"/>
      <c r="F1" s="1"/>
      <c r="G1" s="1"/>
      <c r="H1" s="75" t="s">
        <v>350</v>
      </c>
    </row>
    <row r="2" s="1" customFormat="1" ht="27.75" customHeight="1" spans="1:8">
      <c r="A2" s="77" t="str">
        <f>"2025"&amp;"年县对下转移支付预算表"</f>
        <v>2025年县对下转移支付预算表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78" t="str">
        <f>"单位名称："&amp;"双江拉祜族佤族布朗族傣族自治县妇女联合会"</f>
        <v>单位名称：双江拉祜族佤族布朗族傣族自治县妇女联合会</v>
      </c>
      <c r="B3" s="79"/>
      <c r="C3" s="79"/>
      <c r="D3" s="80"/>
      <c r="E3" s="81"/>
      <c r="F3" s="81"/>
      <c r="G3" s="81"/>
      <c r="H3" s="75" t="s">
        <v>172</v>
      </c>
    </row>
    <row r="4" s="1" customFormat="1" ht="18.75" customHeight="1" spans="1:8">
      <c r="A4" s="82" t="s">
        <v>351</v>
      </c>
      <c r="B4" s="12" t="s">
        <v>192</v>
      </c>
      <c r="C4" s="13"/>
      <c r="D4" s="13"/>
      <c r="E4" s="12" t="s">
        <v>352</v>
      </c>
      <c r="F4" s="13"/>
      <c r="G4" s="13"/>
      <c r="H4" s="14"/>
    </row>
    <row r="5" s="1" customFormat="1" ht="18.75" customHeight="1" spans="1:8">
      <c r="A5" s="83"/>
      <c r="B5" s="84" t="s">
        <v>56</v>
      </c>
      <c r="C5" s="11" t="s">
        <v>59</v>
      </c>
      <c r="D5" s="85" t="s">
        <v>348</v>
      </c>
      <c r="E5" s="86" t="s">
        <v>353</v>
      </c>
      <c r="F5" s="86" t="s">
        <v>353</v>
      </c>
      <c r="G5" s="86" t="s">
        <v>353</v>
      </c>
      <c r="H5" s="87" t="s">
        <v>353</v>
      </c>
    </row>
    <row r="6" s="1" customFormat="1" ht="18.75" customHeight="1" spans="1:8">
      <c r="A6" s="86">
        <v>1</v>
      </c>
      <c r="B6" s="86">
        <v>2</v>
      </c>
      <c r="C6" s="86">
        <v>3</v>
      </c>
      <c r="D6" s="88">
        <v>4</v>
      </c>
      <c r="E6" s="86">
        <v>5</v>
      </c>
      <c r="F6" s="86">
        <v>6</v>
      </c>
      <c r="G6" s="86">
        <v>7</v>
      </c>
      <c r="H6" s="86">
        <v>8</v>
      </c>
    </row>
    <row r="7" s="69" customFormat="1" customHeight="1" spans="1:23">
      <c r="A7" s="28" t="s">
        <v>354</v>
      </c>
      <c r="B7" s="28"/>
      <c r="C7" s="28"/>
      <c r="D7" s="28"/>
      <c r="E7" s="28"/>
      <c r="F7" s="28"/>
      <c r="G7" s="28"/>
      <c r="H7" s="28"/>
      <c r="I7" s="28"/>
      <c r="J7" s="6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9" scale="31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J6"/>
  <sheetViews>
    <sheetView showZeros="0" workbookViewId="0">
      <pane ySplit="1" topLeftCell="A2" activePane="bottomLeft" state="frozen"/>
      <selection/>
      <selection pane="bottomLeft" activeCell="C27" sqref="C24:C27"/>
    </sheetView>
  </sheetViews>
  <sheetFormatPr defaultColWidth="8" defaultRowHeight="12" customHeight="1" outlineLevelRow="5"/>
  <cols>
    <col min="1" max="1" width="30" style="1" customWidth="1"/>
    <col min="2" max="2" width="25.375" style="1" customWidth="1"/>
    <col min="3" max="5" width="20.625" style="1" customWidth="1"/>
    <col min="6" max="6" width="9.875" style="1" customWidth="1"/>
    <col min="7" max="7" width="22" style="1" customWidth="1"/>
    <col min="8" max="8" width="13.625" style="1" customWidth="1"/>
    <col min="9" max="9" width="11.7416666666667" style="1" customWidth="1"/>
    <col min="10" max="10" width="16.4916666666667" style="1" customWidth="1"/>
    <col min="11" max="16384" width="8" style="1"/>
  </cols>
  <sheetData>
    <row r="1" s="1" customFormat="1" ht="19.5" customHeight="1" spans="10:10">
      <c r="J1" s="75" t="s">
        <v>355</v>
      </c>
    </row>
    <row r="2" s="1" customFormat="1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70"/>
      <c r="G2" s="6"/>
      <c r="H2" s="70"/>
      <c r="I2" s="70"/>
      <c r="J2" s="6"/>
    </row>
    <row r="3" s="1" customFormat="1" ht="18.75" customHeight="1" spans="1:8">
      <c r="A3" s="71" t="str">
        <f>"单位名称："&amp;"双江拉祜族佤族布朗族傣族自治县妇女联合会"</f>
        <v>单位名称：双江拉祜族佤族布朗族傣族自治县妇女联合会</v>
      </c>
      <c r="B3" s="72"/>
      <c r="C3" s="72"/>
      <c r="D3" s="72"/>
      <c r="E3" s="72"/>
      <c r="F3" s="73"/>
      <c r="G3" s="72"/>
      <c r="H3" s="73"/>
    </row>
    <row r="4" s="1" customFormat="1" ht="18.75" customHeight="1" spans="1:10">
      <c r="A4" s="62" t="s">
        <v>269</v>
      </c>
      <c r="B4" s="62" t="s">
        <v>270</v>
      </c>
      <c r="C4" s="62" t="s">
        <v>271</v>
      </c>
      <c r="D4" s="62" t="s">
        <v>272</v>
      </c>
      <c r="E4" s="62" t="s">
        <v>273</v>
      </c>
      <c r="F4" s="74" t="s">
        <v>274</v>
      </c>
      <c r="G4" s="62" t="s">
        <v>275</v>
      </c>
      <c r="H4" s="74" t="s">
        <v>276</v>
      </c>
      <c r="I4" s="74" t="s">
        <v>277</v>
      </c>
      <c r="J4" s="62" t="s">
        <v>278</v>
      </c>
    </row>
    <row r="5" s="1" customFormat="1" ht="18.7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74">
        <v>6</v>
      </c>
      <c r="G5" s="62">
        <v>7</v>
      </c>
      <c r="H5" s="74">
        <v>8</v>
      </c>
      <c r="I5" s="74">
        <v>9</v>
      </c>
      <c r="J5" s="62">
        <v>10</v>
      </c>
    </row>
    <row r="6" s="69" customFormat="1" customHeight="1" spans="1:10">
      <c r="A6" s="48" t="s">
        <v>356</v>
      </c>
      <c r="B6" s="48"/>
      <c r="C6" s="48"/>
      <c r="D6" s="48"/>
      <c r="E6" s="48"/>
      <c r="F6" s="69"/>
      <c r="G6" s="48"/>
      <c r="H6" s="69"/>
      <c r="I6" s="69"/>
      <c r="J6" s="48"/>
    </row>
  </sheetData>
  <mergeCells count="2">
    <mergeCell ref="A2:J2"/>
    <mergeCell ref="A3:H3"/>
  </mergeCells>
  <pageMargins left="0.75" right="0.75" top="1" bottom="1" header="0.5" footer="0.5"/>
  <pageSetup paperSize="9" scale="65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" defaultRowHeight="12" customHeight="1" outlineLevelCol="7"/>
  <cols>
    <col min="1" max="1" width="25.375" style="1" customWidth="1"/>
    <col min="2" max="2" width="16.375" style="1" customWidth="1"/>
    <col min="3" max="3" width="21.7416666666667" style="1" customWidth="1"/>
    <col min="4" max="4" width="20.625" style="1" customWidth="1"/>
    <col min="5" max="5" width="15.6166666666667" style="1" customWidth="1"/>
    <col min="6" max="6" width="20.625" style="1" customWidth="1"/>
    <col min="7" max="7" width="22" style="1" customWidth="1"/>
    <col min="8" max="8" width="16.4916666666667" style="1" customWidth="1"/>
    <col min="9" max="16384" width="8" style="1"/>
  </cols>
  <sheetData>
    <row r="1" s="1" customFormat="1" ht="14.25" customHeight="1" spans="8:8">
      <c r="H1" s="54" t="s">
        <v>357</v>
      </c>
    </row>
    <row r="2" s="1" customFormat="1" ht="34.5" customHeight="1" spans="1:8">
      <c r="A2" s="55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56" t="str">
        <f>"单位名称："&amp;"双江拉祜族佤族布朗族傣族自治县妇女联合会"</f>
        <v>单位名称：双江拉祜族佤族布朗族傣族自治县妇女联合会</v>
      </c>
      <c r="B3" s="8"/>
      <c r="C3" s="57"/>
      <c r="D3" s="1"/>
      <c r="E3" s="1"/>
      <c r="F3" s="1"/>
      <c r="G3" s="1"/>
      <c r="H3" s="58" t="s">
        <v>172</v>
      </c>
    </row>
    <row r="4" s="1" customFormat="1" ht="18.75" customHeight="1" spans="1:8">
      <c r="A4" s="11" t="s">
        <v>185</v>
      </c>
      <c r="B4" s="11" t="s">
        <v>358</v>
      </c>
      <c r="C4" s="11" t="s">
        <v>359</v>
      </c>
      <c r="D4" s="11" t="s">
        <v>360</v>
      </c>
      <c r="E4" s="11" t="s">
        <v>361</v>
      </c>
      <c r="F4" s="59" t="s">
        <v>362</v>
      </c>
      <c r="G4" s="60"/>
      <c r="H4" s="61"/>
    </row>
    <row r="5" s="1" customFormat="1" ht="18.75" customHeight="1" spans="1:8">
      <c r="A5" s="18"/>
      <c r="B5" s="18"/>
      <c r="C5" s="18"/>
      <c r="D5" s="18"/>
      <c r="E5" s="18"/>
      <c r="F5" s="62" t="s">
        <v>333</v>
      </c>
      <c r="G5" s="62" t="s">
        <v>363</v>
      </c>
      <c r="H5" s="62" t="s">
        <v>364</v>
      </c>
    </row>
    <row r="6" s="1" customFormat="1" ht="18.75" customHeight="1" spans="1:8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4">
        <v>7</v>
      </c>
      <c r="H6" s="63">
        <v>8</v>
      </c>
    </row>
    <row r="7" s="1" customFormat="1" ht="18.75" customHeight="1" spans="1:8">
      <c r="A7" s="65"/>
      <c r="B7" s="65"/>
      <c r="C7" s="65"/>
      <c r="D7" s="65"/>
      <c r="E7" s="65"/>
      <c r="F7" s="66"/>
      <c r="G7" s="24"/>
      <c r="H7" s="24"/>
    </row>
    <row r="8" s="1" customFormat="1" ht="18.75" customHeight="1" spans="1:8">
      <c r="A8" s="67" t="s">
        <v>56</v>
      </c>
      <c r="B8" s="68"/>
      <c r="C8" s="68"/>
      <c r="D8" s="68"/>
      <c r="E8" s="68"/>
      <c r="F8" s="66"/>
      <c r="G8" s="24"/>
      <c r="H8" s="24"/>
    </row>
    <row r="9" s="28" customFormat="1" ht="14.25" customHeight="1" spans="1:1">
      <c r="A9" s="48" t="s">
        <v>365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6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83333333333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3.5" customHeight="1" spans="4:11">
      <c r="D2" s="30"/>
      <c r="E2" s="30"/>
      <c r="F2" s="30"/>
      <c r="G2" s="30"/>
      <c r="K2" s="49" t="s">
        <v>366</v>
      </c>
    </row>
    <row r="3" ht="27.75" customHeight="1" spans="1:11">
      <c r="A3" s="31" t="s">
        <v>367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="1" customFormat="1" ht="18.75" customHeight="1" spans="1:11">
      <c r="A4" s="7" t="str">
        <f>"单位名称："&amp;"双江拉祜族佤族布朗族傣族自治县妇女联合会"</f>
        <v>单位名称：双江拉祜族佤族布朗族傣族自治县妇女联合会</v>
      </c>
      <c r="B4" s="8"/>
      <c r="C4" s="8"/>
      <c r="D4" s="8"/>
      <c r="E4" s="8"/>
      <c r="F4" s="8"/>
      <c r="G4" s="8"/>
      <c r="H4" s="9"/>
      <c r="I4" s="9"/>
      <c r="J4" s="9"/>
      <c r="K4" s="4" t="s">
        <v>172</v>
      </c>
    </row>
    <row r="5" ht="21.75" customHeight="1" spans="1:11">
      <c r="A5" s="32" t="s">
        <v>255</v>
      </c>
      <c r="B5" s="32" t="s">
        <v>187</v>
      </c>
      <c r="C5" s="32" t="s">
        <v>256</v>
      </c>
      <c r="D5" s="33" t="s">
        <v>188</v>
      </c>
      <c r="E5" s="33" t="s">
        <v>189</v>
      </c>
      <c r="F5" s="33" t="s">
        <v>257</v>
      </c>
      <c r="G5" s="33" t="s">
        <v>258</v>
      </c>
      <c r="H5" s="34" t="s">
        <v>56</v>
      </c>
      <c r="I5" s="50" t="s">
        <v>368</v>
      </c>
      <c r="J5" s="51"/>
      <c r="K5" s="52"/>
    </row>
    <row r="6" ht="21.75" customHeight="1" spans="1:11">
      <c r="A6" s="35"/>
      <c r="B6" s="35"/>
      <c r="C6" s="35"/>
      <c r="D6" s="36"/>
      <c r="E6" s="36"/>
      <c r="F6" s="36"/>
      <c r="G6" s="36"/>
      <c r="H6" s="37"/>
      <c r="I6" s="33" t="s">
        <v>59</v>
      </c>
      <c r="J6" s="33" t="s">
        <v>60</v>
      </c>
      <c r="K6" s="33" t="s">
        <v>61</v>
      </c>
    </row>
    <row r="7" ht="40.5" customHeight="1" spans="1:11">
      <c r="A7" s="38"/>
      <c r="B7" s="38"/>
      <c r="C7" s="38"/>
      <c r="D7" s="39"/>
      <c r="E7" s="39"/>
      <c r="F7" s="39"/>
      <c r="G7" s="39"/>
      <c r="H7" s="40"/>
      <c r="I7" s="39" t="s">
        <v>58</v>
      </c>
      <c r="J7" s="39"/>
      <c r="K7" s="39"/>
    </row>
    <row r="8" ht="15" customHeight="1" spans="1:11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53">
        <v>10</v>
      </c>
      <c r="K8" s="53">
        <v>11</v>
      </c>
    </row>
    <row r="9" ht="30.65" customHeight="1" spans="1:11">
      <c r="A9" s="42"/>
      <c r="B9" s="43"/>
      <c r="C9" s="42"/>
      <c r="D9" s="42"/>
      <c r="E9" s="42"/>
      <c r="F9" s="42"/>
      <c r="G9" s="42"/>
      <c r="H9" s="44"/>
      <c r="I9" s="44"/>
      <c r="J9" s="44"/>
      <c r="K9" s="44"/>
    </row>
    <row r="10" ht="30.65" customHeight="1" spans="1:11">
      <c r="A10" s="43"/>
      <c r="B10" s="43"/>
      <c r="C10" s="43"/>
      <c r="D10" s="43"/>
      <c r="E10" s="43"/>
      <c r="F10" s="43"/>
      <c r="G10" s="43"/>
      <c r="H10" s="44"/>
      <c r="I10" s="44"/>
      <c r="J10" s="44"/>
      <c r="K10" s="44"/>
    </row>
    <row r="11" ht="18.75" customHeight="1" spans="1:11">
      <c r="A11" s="45" t="s">
        <v>123</v>
      </c>
      <c r="B11" s="46"/>
      <c r="C11" s="46"/>
      <c r="D11" s="46"/>
      <c r="E11" s="46"/>
      <c r="F11" s="46"/>
      <c r="G11" s="47"/>
      <c r="H11" s="44"/>
      <c r="I11" s="44"/>
      <c r="J11" s="44"/>
      <c r="K11" s="44"/>
    </row>
    <row r="12" s="28" customFormat="1" customHeight="1" spans="1:1">
      <c r="A12" s="48" t="s">
        <v>369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8" defaultRowHeight="14.25" customHeight="1" outlineLevelCol="6"/>
  <cols>
    <col min="1" max="1" width="25.7416666666667" style="1" customWidth="1"/>
    <col min="2" max="2" width="20.25" style="1" customWidth="1"/>
    <col min="3" max="3" width="27.625" style="1" customWidth="1"/>
    <col min="4" max="4" width="14.2666666666667" style="1" customWidth="1"/>
    <col min="5" max="7" width="20.8666666666667" style="1" customWidth="1"/>
    <col min="8" max="16384" width="8" style="1"/>
  </cols>
  <sheetData>
    <row r="1" s="1" customFormat="1" ht="18.75" customHeight="1" spans="4:7">
      <c r="D1" s="2"/>
      <c r="E1" s="3"/>
      <c r="F1" s="3"/>
      <c r="G1" s="4" t="s">
        <v>370</v>
      </c>
    </row>
    <row r="2" s="1" customFormat="1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s="1" customFormat="1" ht="18.75" customHeight="1" spans="1:7">
      <c r="A3" s="7" t="str">
        <f>"单位名称："&amp;"双江拉祜族佤族布朗族傣族自治县妇女联合会"</f>
        <v>单位名称：双江拉祜族佤族布朗族傣族自治县妇女联合会</v>
      </c>
      <c r="B3" s="8"/>
      <c r="C3" s="8"/>
      <c r="D3" s="8"/>
      <c r="E3" s="9"/>
      <c r="F3" s="9"/>
      <c r="G3" s="4" t="s">
        <v>172</v>
      </c>
    </row>
    <row r="4" s="1" customFormat="1" ht="18.75" customHeight="1" spans="1:7">
      <c r="A4" s="10" t="s">
        <v>256</v>
      </c>
      <c r="B4" s="10" t="s">
        <v>255</v>
      </c>
      <c r="C4" s="10" t="s">
        <v>187</v>
      </c>
      <c r="D4" s="11" t="s">
        <v>371</v>
      </c>
      <c r="E4" s="12" t="s">
        <v>59</v>
      </c>
      <c r="F4" s="13"/>
      <c r="G4" s="14"/>
    </row>
    <row r="5" s="1" customFormat="1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0" t="str">
        <f>"2025"+2&amp;"年"</f>
        <v>2027年</v>
      </c>
    </row>
    <row r="6" s="1" customFormat="1" ht="18.75" customHeight="1" spans="1:7">
      <c r="A6" s="17"/>
      <c r="B6" s="17"/>
      <c r="C6" s="17"/>
      <c r="D6" s="18"/>
      <c r="E6" s="17"/>
      <c r="F6" s="17"/>
      <c r="G6" s="17"/>
    </row>
    <row r="7" s="1" customFormat="1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s="1" customFormat="1" ht="36" customHeight="1" spans="1:7">
      <c r="A8" s="21" t="s">
        <v>71</v>
      </c>
      <c r="B8" s="22"/>
      <c r="C8" s="22"/>
      <c r="D8" s="23"/>
      <c r="E8" s="24">
        <v>180000</v>
      </c>
      <c r="F8" s="24"/>
      <c r="G8" s="24"/>
    </row>
    <row r="9" s="1" customFormat="1" ht="36" customHeight="1" spans="1:7">
      <c r="A9" s="25" t="s">
        <v>71</v>
      </c>
      <c r="B9" s="21"/>
      <c r="C9" s="21"/>
      <c r="D9" s="23"/>
      <c r="E9" s="24">
        <v>180000</v>
      </c>
      <c r="F9" s="24"/>
      <c r="G9" s="24"/>
    </row>
    <row r="10" s="1" customFormat="1" ht="18.75" customHeight="1" spans="1:7">
      <c r="A10" s="26"/>
      <c r="B10" s="21" t="s">
        <v>372</v>
      </c>
      <c r="C10" s="21" t="s">
        <v>261</v>
      </c>
      <c r="D10" s="23" t="s">
        <v>373</v>
      </c>
      <c r="E10" s="24">
        <v>60000</v>
      </c>
      <c r="F10" s="24"/>
      <c r="G10" s="24"/>
    </row>
    <row r="11" s="1" customFormat="1" ht="18.75" customHeight="1" spans="1:7">
      <c r="A11" s="26"/>
      <c r="B11" s="21" t="s">
        <v>372</v>
      </c>
      <c r="C11" s="21" t="s">
        <v>264</v>
      </c>
      <c r="D11" s="23" t="s">
        <v>373</v>
      </c>
      <c r="E11" s="24">
        <v>90000</v>
      </c>
      <c r="F11" s="24"/>
      <c r="G11" s="24"/>
    </row>
    <row r="12" s="1" customFormat="1" ht="18.75" customHeight="1" spans="1:7">
      <c r="A12" s="26"/>
      <c r="B12" s="21" t="s">
        <v>372</v>
      </c>
      <c r="C12" s="21" t="s">
        <v>266</v>
      </c>
      <c r="D12" s="23" t="s">
        <v>373</v>
      </c>
      <c r="E12" s="24">
        <v>30000</v>
      </c>
      <c r="F12" s="24"/>
      <c r="G12" s="24"/>
    </row>
    <row r="13" s="1" customFormat="1" ht="18.75" customHeight="1" spans="1:7">
      <c r="A13" s="23" t="s">
        <v>56</v>
      </c>
      <c r="B13" s="27"/>
      <c r="C13" s="27"/>
      <c r="D13" s="27"/>
      <c r="E13" s="24">
        <v>180000</v>
      </c>
      <c r="F13" s="24"/>
      <c r="G13" s="24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2025-03-17T07:47:21Z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10334C5FA0AF4629B0995BE8ECFC982D_13</vt:lpwstr>
  </property>
  <property fmtid="{D5CDD505-2E9C-101B-9397-08002B2CF9AE}" pid="3" name="KSOProductBuildVer">
    <vt:lpwstr>2052-12.1.0.15336</vt:lpwstr>
  </property>
</Properties>
</file>