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16" hidden="1">部门项目中期规划预算表12!$A$1:$G$24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<sst xmlns="http://schemas.openxmlformats.org/spreadsheetml/2006/main" count="1844" uniqueCount="535">
  <si>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</si>
  <si>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</si>
  <si>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</si>
  <si>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</si>
  <si>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</si>
  <si>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</si>
  <si>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</si>
  <si>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</si>
  <si>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</si>
  <si>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</si>
  <si>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</si>
  <si>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</si>
  <si>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</si>
  <si>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</si>
  <si>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</si>
  <si>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</si>
  <si>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</si>
  <si>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</si>
  <si>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</si>
  <si>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</si>
  <si>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</si>
  <si>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</si>
  <si>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</si>
  <si>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</si>
  <si>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</si>
  <si>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</si>
  <si>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</si>
  <si>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</si>
  <si>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</si>
  <si>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</si>
  <si>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</si>
  <si>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</si>
  <si>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</si>
  <si>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</si>
  <si>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</si>
  <si>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</si>
  <si>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</si>
  <si>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</si>
  <si>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</si>
  <si>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</si>
  <si>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</si>
  <si>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</si>
  <si>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</si>
  <si>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</si>
  <si>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</si>
  <si>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</si>
  <si>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</si>
  <si>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</si>
  <si>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</si>
  <si>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</si>
  <si>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</si>
  <si>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</si>
  <si>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</si>
  <si>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</si>
  <si>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</si>
  <si>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</si>
  <si>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</si>
  <si>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</si>
  <si>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</si>
  <si>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</si>
  <si>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</si>
  <si>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</si>
  <si>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</si>
  <si>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</si>
  <si>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</si>
  <si>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</si>
  <si>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</si>
  <si>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</si>
  <si>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</si>
  <si>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</si>
  <si>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t>
  </si>
  <si>
    <t>中国共产党双江拉祜族佤族布朗族傣族自治县委员会组织部</t>
  </si>
  <si>
    <t>188001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</si>
  <si>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</si>
  <si>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</si>
  <si>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</si>
  <si>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</si>
  <si>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</si>
  <si>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</si>
  <si>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</si>
  <si>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</si>
  <si>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</si>
  <si>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</si>
  <si>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</si>
  <si>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</si>
  <si>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</si>
  <si>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</si>
  <si>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</si>
  <si>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</si>
  <si>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</si>
  <si>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</si>
  <si>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</si>
  <si>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</si>
  <si>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2013204</t>
  </si>
  <si>
    <t>公务员事务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</si>
  <si>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</si>
  <si>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</si>
  <si>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</si>
  <si>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</si>
  <si>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</si>
  <si>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</si>
  <si>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</si>
  <si>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</si>
  <si>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</si>
  <si>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</si>
  <si>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</si>
  <si>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</si>
  <si>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</si>
  <si>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</si>
  <si>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</si>
  <si>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</si>
  <si>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</si>
  <si>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</si>
  <si>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</si>
  <si>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</si>
  <si>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</si>
  <si>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</si>
  <si>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</si>
  <si>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</si>
  <si>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</si>
  <si>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</si>
  <si>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</si>
  <si>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</si>
  <si>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</si>
  <si>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</si>
  <si>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</si>
  <si>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</si>
  <si>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</si>
  <si>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</si>
  <si>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</si>
  <si>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</si>
  <si>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</si>
  <si>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</si>
  <si>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</si>
  <si>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</si>
  <si>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</si>
  <si>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</si>
  <si>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</si>
  <si>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</si>
  <si>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</si>
  <si>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</si>
  <si>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</si>
  <si>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</si>
  <si>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</si>
  <si>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</si>
  <si>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</si>
  <si>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</si>
  <si>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</si>
  <si>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</si>
  <si>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</si>
  <si>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</si>
  <si>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</si>
  <si>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</si>
  <si>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</si>
  <si>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</si>
  <si>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</si>
  <si>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</si>
  <si>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</si>
  <si>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</si>
  <si>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</si>
  <si>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</si>
  <si>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</si>
  <si>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</si>
  <si>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</si>
  <si>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</si>
  <si>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</si>
  <si>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</si>
  <si>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</si>
  <si>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</si>
  <si>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</si>
  <si>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</si>
  <si>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</si>
  <si>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</si>
  <si>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</si>
  <si>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</si>
  <si>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</si>
  <si>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</si>
  <si>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</si>
  <si>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</si>
  <si>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</si>
  <si>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</si>
  <si>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</si>
  <si>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</si>
  <si>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</si>
  <si>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</si>
  <si>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</si>
  <si>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</si>
  <si>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</si>
  <si>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</si>
  <si>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</si>
  <si>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</si>
  <si>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</si>
  <si>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</si>
  <si>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</si>
  <si>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</si>
  <si>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</si>
  <si>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</si>
  <si>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</si>
  <si>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</si>
  <si>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</si>
  <si>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</si>
  <si>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</si>
  <si>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</si>
  <si>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</si>
  <si>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</si>
  <si>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</si>
  <si>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</si>
  <si>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</si>
  <si>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</si>
  <si>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</si>
  <si>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</si>
  <si>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530925210000000001600</t>
  </si>
  <si>
    <t>行政人员工资支出</t>
  </si>
  <si>
    <t>30101</t>
  </si>
  <si>
    <t>基本工资</t>
  </si>
  <si>
    <t>530925210000000001601</t>
  </si>
  <si>
    <t>事业人员工资支出</t>
  </si>
  <si>
    <t>30102</t>
  </si>
  <si>
    <t>津贴补贴</t>
  </si>
  <si>
    <t>530925231100001448459</t>
  </si>
  <si>
    <t>绩效考核奖励（2017年提高标准部分）</t>
  </si>
  <si>
    <t>30103</t>
  </si>
  <si>
    <t>奖金</t>
  </si>
  <si>
    <t>30107</t>
  </si>
  <si>
    <t>绩效工资</t>
  </si>
  <si>
    <t>530925231100001448461</t>
  </si>
  <si>
    <t>绩效工资（2017年提高标准部分）</t>
  </si>
  <si>
    <t>530925210000000001602</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</si>
  <si>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</si>
  <si>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</si>
  <si>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</si>
  <si>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</si>
  <si>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</si>
  <si>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</si>
  <si>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</si>
  <si>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</si>
  <si>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</si>
  <si>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</si>
  <si>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</si>
  <si>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</si>
  <si>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</si>
  <si>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530925210000000001603</t>
  </si>
  <si>
    <t>30113</t>
  </si>
  <si>
    <t>530925231100001448462</t>
  </si>
  <si>
    <t>编制外长聘人员支出</t>
  </si>
  <si>
    <t>30199</t>
  </si>
  <si>
    <t>其他工资福利支出</t>
  </si>
  <si>
    <t>530925210000000001611</t>
  </si>
  <si>
    <t>一般公用经费</t>
  </si>
  <si>
    <t>30205</t>
  </si>
  <si>
    <t>水费</t>
  </si>
  <si>
    <t>30207</t>
  </si>
  <si>
    <t>邮电费</t>
  </si>
  <si>
    <t>30206</t>
  </si>
  <si>
    <t>电费</t>
  </si>
  <si>
    <t>530925221100000453551</t>
  </si>
  <si>
    <t>30217</t>
  </si>
  <si>
    <t>30201</t>
  </si>
  <si>
    <t>办公费</t>
  </si>
  <si>
    <t>30239</t>
  </si>
  <si>
    <t>其他交通费用</t>
  </si>
  <si>
    <t>530925210000000003127</t>
  </si>
  <si>
    <t>退休人员公用经费</t>
  </si>
  <si>
    <t>30299</t>
  </si>
  <si>
    <t>其他商品和服务支出</t>
  </si>
  <si>
    <t>530925210000000003033</t>
  </si>
  <si>
    <t>工会经费</t>
  </si>
  <si>
    <t>30228</t>
  </si>
  <si>
    <t>530925210000000001607</t>
  </si>
  <si>
    <t>公务用车运行维护费</t>
  </si>
  <si>
    <t>30231</t>
  </si>
  <si>
    <t>530925210000000001608</t>
  </si>
  <si>
    <t>行政人员公务交通补贴</t>
  </si>
  <si>
    <t>530925251100003749343</t>
  </si>
  <si>
    <t>残疾人就业保障金</t>
  </si>
  <si>
    <t>530925210000000001605</t>
  </si>
  <si>
    <t>离退休费</t>
  </si>
  <si>
    <t>30301</t>
  </si>
  <si>
    <t>离休费</t>
  </si>
  <si>
    <t>530925241100002301140</t>
  </si>
  <si>
    <t>其他退休费</t>
  </si>
  <si>
    <t>30302</t>
  </si>
  <si>
    <t>退休费</t>
  </si>
  <si>
    <t>530925210000000001604</t>
  </si>
  <si>
    <t>机关事业单位职工遗属生活补助</t>
  </si>
  <si>
    <t>30305</t>
  </si>
  <si>
    <t>生活补助</t>
  </si>
  <si>
    <t>预算05-1表</t>
  </si>
  <si>
    <t>项目分类</t>
  </si>
  <si>
    <t>项目单位</t>
  </si>
  <si>
    <t>经济科目编码</t>
  </si>
  <si>
    <t>经济科目名称</t>
  </si>
  <si>
    <t>本年拨款</t>
  </si>
  <si>
    <t>其中：本次下达</t>
  </si>
  <si>
    <t>“智慧党建”项目建设经费</t>
  </si>
  <si>
    <t>专项业务类</t>
  </si>
  <si>
    <t>530925241100002271124</t>
  </si>
  <si>
    <t>党建示范点工作经费</t>
  </si>
  <si>
    <t>530925241100002271110</t>
  </si>
  <si>
    <t>干部队伍管理工作经费</t>
  </si>
  <si>
    <t>530925241100002252910</t>
  </si>
  <si>
    <t>干部人事档案数字化工作经费</t>
  </si>
  <si>
    <t>530925241100002271078</t>
  </si>
  <si>
    <t>公务员管理工作经费</t>
  </si>
  <si>
    <t>530925241100002252967</t>
  </si>
  <si>
    <t>基层党组织党建工作经费</t>
  </si>
  <si>
    <t>530925241100002271120</t>
  </si>
  <si>
    <t>30202</t>
  </si>
  <si>
    <t>印刷费</t>
  </si>
  <si>
    <t>30211</t>
  </si>
  <si>
    <t>差旅费</t>
  </si>
  <si>
    <t>离退休干部工作经费</t>
  </si>
  <si>
    <t>530925241100002252875</t>
  </si>
  <si>
    <t>评议系统子站技术服务经费</t>
  </si>
  <si>
    <t>530925251100003707774</t>
  </si>
  <si>
    <t>人才回引和人才工作经费</t>
  </si>
  <si>
    <t>530925241100002271086</t>
  </si>
  <si>
    <t>人才招引三年行动计划（安家费补助）经费</t>
  </si>
  <si>
    <t>530925251100003782645</t>
  </si>
  <si>
    <t>县直部门党员教育培训及专题片拍摄、新闻宣传工作经费</t>
  </si>
  <si>
    <t>530925241100002271137</t>
  </si>
  <si>
    <t>信息化平台运行维护经费</t>
  </si>
  <si>
    <t>530925241100002253023</t>
  </si>
  <si>
    <t>31007</t>
  </si>
  <si>
    <t>信息网络及软件购置更新</t>
  </si>
  <si>
    <t>援双干部工作经费</t>
  </si>
  <si>
    <t>530925241100002271083</t>
  </si>
  <si>
    <t>组织工作经费</t>
  </si>
  <si>
    <t>530925241100002252722</t>
  </si>
  <si>
    <t>30213</t>
  </si>
  <si>
    <t>维修（护）费</t>
  </si>
  <si>
    <t>30226</t>
  </si>
  <si>
    <t>劳务费</t>
  </si>
  <si>
    <t>预算05-2表</t>
  </si>
  <si>
    <t>单位名称、项目名称</t>
  </si>
  <si>
    <t>项目年度绩效目标</t>
  </si>
  <si>
    <t>一级指标</t>
  </si>
  <si>
    <t>二级指标</t>
  </si>
  <si>
    <t>三级指标</t>
  </si>
  <si>
    <t>指标性质</t>
  </si>
  <si>
    <t>指标值</t>
  </si>
  <si>
    <t>度量单位</t>
  </si>
  <si>
    <t>指标属性</t>
  </si>
  <si>
    <t>指标内容</t>
  </si>
  <si>
    <t>完成干部人事档案数字化加工项目欠款拨付及2024年新录入干部档案数字化加工。</t>
  </si>
  <si>
    <t>产出指标</t>
  </si>
  <si>
    <t>数量指标</t>
  </si>
  <si>
    <t>完成项目欠款拨付及新录用干部档案数字化加工</t>
  </si>
  <si>
    <t>=</t>
  </si>
  <si>
    <t>万元</t>
  </si>
  <si>
    <t>定量指标</t>
  </si>
  <si>
    <t>完成以前年度项目情况拨付及新录用干部档案数字化加工</t>
  </si>
  <si>
    <t>质量指标</t>
  </si>
  <si>
    <t>达到规范要求</t>
  </si>
  <si>
    <t>100</t>
  </si>
  <si>
    <t>%</t>
  </si>
  <si>
    <t>时效指标</t>
  </si>
  <si>
    <t>年底完成</t>
  </si>
  <si>
    <t>95</t>
  </si>
  <si>
    <t>效益指标</t>
  </si>
  <si>
    <t>社会效益</t>
  </si>
  <si>
    <t>实现科学管理干部人事档案，进一步提高为干部选拔人员、办理退休等工作效率。</t>
  </si>
  <si>
    <t>满意度指标</t>
  </si>
  <si>
    <t>服务对象满意度</t>
  </si>
  <si>
    <t>服务对象满意</t>
  </si>
  <si>
    <t>持续开展好2025年度离退休干部走访慰问、异地安置、生病住院慰问、体检、困难慰问、离退休干部党支部管理、老年大学修缮工作。</t>
  </si>
  <si>
    <t>年度完成组织开展离退休干部活动、参观考察、离退休干部体检费、县处级在职领导联系离退休干部、看望异地安置离退休干部、看望慰问生病住院和去世处科级离退休干部、老年大学及老干部活动中心、老干部四就近工作、老干部党支部工作等8项工作</t>
  </si>
  <si>
    <t>8</t>
  </si>
  <si>
    <t>项（个）</t>
  </si>
  <si>
    <t>年度完成组织开展离退休干部活动、参观考察、离退休干部体检费、县处级在职领导联系离退休干部、看望异地安置离退休干部、看望慰问生病住院和去世处科级离退休干部、老年大学及老干部活动中心、老干部四就近工作、老干部党支部工作等8项工作。</t>
  </si>
  <si>
    <t>围绕中心、服务大局，用心用情，推动老干部工作迈上新台阶。</t>
  </si>
  <si>
    <t>&lt;=</t>
  </si>
  <si>
    <t>年内完成开展工作所需经费拨付</t>
  </si>
  <si>
    <t>90</t>
  </si>
  <si>
    <t>退离休老干部满意度达95%以上</t>
  </si>
  <si>
    <t>持续做好干部及后备干部日常考察、日常监督、职级晋升考察、科级领导班子和领导干部年度考核、对到村任职选调生工作督导检查、培养、协助上级开展干部、处级领导班子和领导干部年度考核监督工作等；</t>
  </si>
  <si>
    <t>完成干部管理5项工作</t>
  </si>
  <si>
    <t>高质量完成干部管理、培训、选拔任用</t>
  </si>
  <si>
    <t>年内完成干部考察、培训等工作经费拨付</t>
  </si>
  <si>
    <t>坚持选优配强 ， 抓实干部队伍建设，全面提高干部队伍素质。</t>
  </si>
  <si>
    <t>保证2025年组织部的正常工作运转，高质量完成上级组织部门和县委县政府安排的工作。继续抓好人才干部队伍建设、激发干部干事活力；抓好基层党组织建设，提升基层党建水平；抓好党员教育培训，推进“智慧党建”有所提升；着力抓好服务管理，做好新形势下的离退休工作。持续
做好抓基层、打基础、谋长远的工作，坚决扛起组织工作政治担当，发扬闻令而动、知难而行、迎难而上的干事激情和斗争精神，在全面学习、全面把握、全面落实上下功夫，推动党的二十大精神在全县组织系统落地生根、开花结果、形成实践。</t>
  </si>
  <si>
    <t>完成县委组织部11项工作</t>
  </si>
  <si>
    <t>11</t>
  </si>
  <si>
    <t>项</t>
  </si>
  <si>
    <t>全力开展好2025年度11项组织工作。</t>
  </si>
  <si>
    <t>保证2025年组织部的正常工作运转，高质量完成上级组织部门和县委政府安排的工作。继续抓好人才干部队伍建设、激发干部干事活力；抓好基层党组织建设，提升基层党建水平；抓好党员教育培训，推进“智慧党建”有所提升；着力抓好服务管理，做好新形势下的离退休工作。持续
做好抓基层、打基础、谋长远的工作，坚决扛起组织工作政治担当，发扬闻令而动、知难而行、迎难而上的干事激情和斗争精神，在全面学习、全面把握、全面落实上下功夫，推动党的二十大精神在全县组织系统落地生根、开花结果、形成实践。</t>
  </si>
  <si>
    <t>高质量完成年初各项工作计划</t>
  </si>
  <si>
    <t>成本指标</t>
  </si>
  <si>
    <t>经济成本指标</t>
  </si>
  <si>
    <t>20</t>
  </si>
  <si>
    <t>全年投入59万元用于保障组织工作全面开展</t>
  </si>
  <si>
    <t>持续
做好抓基层、打基础、谋长远的工作，坚决扛起组织工作政治担当，发扬闻令而动、知难而行、迎难而上的干事激情和斗争精神，在全面学习、全面把握、全面落实上下功夫，推动党的二十大精神在全县组织系统落地生根、开花结果、形成实践。</t>
  </si>
  <si>
    <t>通过项目实施，达到社会满意，群众满意</t>
  </si>
  <si>
    <t>习近平总书记在党的二十大报告中指出，要把基层党组织建设成为有效实现党的全面领导的坚强战斗堡垒。2025年，双江县委组织部在上级党委，县委县政府的领导下，将继续要完善机关党建工作经费保障制度，将基层党组织的活动经费列入本部门行政经费预算，开展有效举措，建强基层党组织。</t>
  </si>
  <si>
    <t>投入16万元，把建强双江县基层党组织建设成为有效实现党的全面领导的坚强战斗堡垒</t>
  </si>
  <si>
    <t>16</t>
  </si>
  <si>
    <t>习近平总书记在党的二十大报告中指出，要把基层党组织建设成为有效实现党的领导的坚强战斗堡垒。2025年，双江县委组织部在上级党委，县委政府的坚强领导下，将继续要完善机关党建工作经费保障制度，将基层党组织的活动经费列入本部门行政经费预算，开展有效举措，建强基层党组织。</t>
  </si>
  <si>
    <t>完善机关党建工作经费保障制度</t>
  </si>
  <si>
    <t>年内完成计划工作</t>
  </si>
  <si>
    <t>推动基层党建全面进步全面过硬，为全县决战脱贫攻坚、决胜全面建成小康社会、全面推进乡村振兴、实现高质量跨越式发展提供坚强的组织保证</t>
  </si>
  <si>
    <t>系统总价3万元，安装后每年支付1万元系统运行服务费，根据规定将系统运行服务经费纳入部门预算。</t>
  </si>
  <si>
    <t>完成1个评议系统运行维护</t>
  </si>
  <si>
    <t>1.00</t>
  </si>
  <si>
    <t>个</t>
  </si>
  <si>
    <t>系统正常运转</t>
  </si>
  <si>
    <t>每年投入1万元用于保障系统运行维护</t>
  </si>
  <si>
    <t>通过系统运行，提高评议工作质量</t>
  </si>
  <si>
    <t>通过系统运行，提高评议工作效率</t>
  </si>
  <si>
    <t>通过项目实施，提高群众满意度</t>
  </si>
  <si>
    <t>围绕“回引人才、建设家乡”主旋律，紧贴双江经济社会发展现实需要，以亲情乡情友情为纽带，鼓励思乡爱乡恋乡的双江在外人才回归，为家乡高质量发展、全面和全方位振兴贡献力量。从 2021 年开始，计划利用 3 年时间，回引不少于 200 名双江在外各类优秀人才，实现人才回归、资金回流，项目回投</t>
  </si>
  <si>
    <t>投入5万元用于开展人才工作</t>
  </si>
  <si>
    <t>高质量开展人才工作</t>
  </si>
  <si>
    <t>年内完成相关经费拨付</t>
  </si>
  <si>
    <t>为家乡高质量发展、全面和全方位振兴贡献力量</t>
  </si>
  <si>
    <t>开展组工系统电子政务内网的运维管理，确保网络数据正常、安全。</t>
  </si>
  <si>
    <t>管理6个信息化系统管理</t>
  </si>
  <si>
    <t>确保组工系统数据安全</t>
  </si>
  <si>
    <t>完成经费拨付</t>
  </si>
  <si>
    <t>创建平安网络环境，为组织工作保驾护航。</t>
  </si>
  <si>
    <t>“智慧党建”项目总政府采购合同价2978600元，后期扩建增加经费296070元，共计3274670元。截至2023年财政纳入预算268万元（实际支付172万元）目前缺口资金155.47万元。“智慧党建”项目已经验收审计并投入使用中，使用效果达到预期绩效目标。取得的资产已记入部门固定资产进行管理。按签订合同约定2023年全部完成工程项目资金支付。因财力紧张，计划逐年得以化解欠款。</t>
  </si>
  <si>
    <t>建成“一中心一系统”两大系统</t>
  </si>
  <si>
    <t>“智慧党建”项目总政府采购合同价2978600元，后期扩建增加经费296070元，共计3274670元。截止2023年财政纳入预算268万元（实际支付172万元）目前缺口资金155.47万元。“智慧党建”项目已经验收审计并投入使用中，使用效果达到预期绩效目标。取得的资产已记入部门固定资产进行管理。按签订合同约定2023年全部完成工程项目资金支付。因财力紧张，计划逐年得以化解欠款。</t>
  </si>
  <si>
    <t>建设双江县“智慧党建”调度指挥中心，完成县、乡、村三级随机调研系统安装运用及党建信息化系列平台“六进”全覆盖，优化“两大”系统，建设干部人事档案“智慧库房”及县管干部信息库，推进基层党建、干部管理、公务员管理、人才工作四大模块试点运用，初步实现“智慧党建”信息系统全领域覆盖。</t>
  </si>
  <si>
    <t>三年完成工程款支付</t>
  </si>
  <si>
    <t>160.47</t>
  </si>
  <si>
    <t>160.47万元</t>
  </si>
  <si>
    <t>以智慧化手段提升全县基层党建工作科学化水平</t>
  </si>
  <si>
    <t>完成招录研究生一次性安家补助待遇发放</t>
  </si>
  <si>
    <t>按成招录研究生工资待遇保障工作</t>
  </si>
  <si>
    <t>人</t>
  </si>
  <si>
    <t>市级部门文件通知</t>
  </si>
  <si>
    <t>通过项目实施，提高高层次人才招引人才工作质量</t>
  </si>
  <si>
    <t>完成工资福利待遇拨付率</t>
  </si>
  <si>
    <t>2.00</t>
  </si>
  <si>
    <t>通过项目实施，提高招录研究生发挥服务部门开展职能职责工作的积极性、主动性</t>
  </si>
  <si>
    <t>招录研究生满意</t>
  </si>
  <si>
    <t>持续开展对全县科级以下公务员队伍进行年度考核、公务员调动考察、公务员考试录用工作、基层公务员培训、公务奖励证书、奖章等工作。</t>
  </si>
  <si>
    <t>开展好公务员管理6项工作</t>
  </si>
  <si>
    <t>提高公务员管理质量</t>
  </si>
  <si>
    <t>年内完成经费拨付</t>
  </si>
  <si>
    <t>打造一支人民满意的公务员队伍</t>
  </si>
  <si>
    <t>2025年继续以习近平新时代中国特色社会主义思想为指导，全县创建党员教育培训示范基地不少于10个，年内乡镇党校要全覆盖实现“七有”目标。每个党（工）委至少培育1个基层党建示范点，将每一个点打造成一面特色旗帜。</t>
  </si>
  <si>
    <t>2025年打造2个示范点</t>
  </si>
  <si>
    <t>2024年打造2个示范点</t>
  </si>
  <si>
    <t>深化拓展“基层党建推进年”“基层党建提升年”“基层党建巩固年”工作成果，以改革创新精神全面提高基层党建质量</t>
  </si>
  <si>
    <t>年内完成示范点建设经费拨付</t>
  </si>
  <si>
    <t>将每一个点打造成一面特色旗帜，压实党建工作责任、夯实党建工作基础、创新理念方法载体，推进基层党建工作创新提质</t>
  </si>
  <si>
    <t>有计划分层次开展全县党员教育培训，把全体党员至少轮训一遍，教育培训经费按每人一年不得少于100元，每年至少拍摄两部党员教育专题片。完善新闻宣传工作机制，有效提高宣传双江党建促乡村振兴发展成果，宣传双江、打造双江党建文化。</t>
  </si>
  <si>
    <t>完成党员教育、专题片拍摄、新闻宣传等3项重点工作</t>
  </si>
  <si>
    <t>培养一批“动车组”模式党组织和党员干部队伍</t>
  </si>
  <si>
    <t>通过开展高质量的党员教育培训，使习近平新时代中国特色社会主义思想教育更加扎实深入，党的创新理论更加入脑入心，党员教育内容更加完备，制度更加完善、体系更加健全，推动形成教育和管理、监督、服务有机结合的党员队伍建设工作链条；广大党员坚定理想信念、增强党性观念、强化宗旨意识、提升能力素质、发挥先锋模范作用，为双江实现高质量发展提供加强保证</t>
  </si>
  <si>
    <t>社会满意、人民满意、组织满意</t>
  </si>
  <si>
    <t>充分发挥援双干部资源优势，激励援双干部施展才华、干事创业、服务发展，强化援双干部是宝贵人才资源的思想认识，政治上信任、生活上关心、工作上放手，交任务、压担子，为援双干部增长才干、发挥作用、推动发展提供物质保障。</t>
  </si>
  <si>
    <t>20人</t>
  </si>
  <si>
    <t>充分发挥援双干部资源优势，激励援双干部施展才华、干事创业、服务发展</t>
  </si>
  <si>
    <t>年内完成援双干部慰问、交流所需经费拨付</t>
  </si>
  <si>
    <t>为援双干部增长才干、发挥作用、推动发展提供物质保障</t>
  </si>
  <si>
    <t>预算06表</t>
  </si>
  <si>
    <t>政府性基金预算支出预算表</t>
  </si>
  <si>
    <t>单位名称：临沧市发展和改革委员会</t>
  </si>
  <si>
    <t>本年政府性基金预算支出</t>
  </si>
  <si>
    <t>说明：2025年度本单位无部门政府性基金预算支出预算，故本表为空表。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</si>
  <si>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</si>
  <si>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</si>
  <si>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</si>
  <si>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</si>
  <si>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</si>
  <si>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</si>
  <si>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</si>
  <si>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</si>
  <si>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</si>
  <si>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</si>
  <si>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t>
  </si>
  <si>
    <t>车辆加油、添加燃料服务</t>
  </si>
  <si>
    <t>公务用车定点维修费</t>
  </si>
  <si>
    <t>车辆维修和保养服务</t>
  </si>
  <si>
    <t>公务用车保险费</t>
  </si>
  <si>
    <t>机动车保险服务</t>
  </si>
  <si>
    <t>彩色打印机</t>
  </si>
  <si>
    <t>A4彩色打印机</t>
  </si>
  <si>
    <t>台</t>
  </si>
  <si>
    <t>便携式计算机</t>
  </si>
  <si>
    <t>纸张采购</t>
  </si>
  <si>
    <t>复印纸</t>
  </si>
  <si>
    <t>箱</t>
  </si>
  <si>
    <t>电脑操作系统</t>
  </si>
  <si>
    <t>基础软件</t>
  </si>
  <si>
    <t>套</t>
  </si>
  <si>
    <t>台式电脑</t>
  </si>
  <si>
    <t>台式计算机</t>
  </si>
  <si>
    <t>电脑OFD版式办公套件软件</t>
  </si>
  <si>
    <t>通用应用软件</t>
  </si>
  <si>
    <t>电脑防病毒软件360</t>
  </si>
  <si>
    <t>电脑使用金山WPSoffice软件</t>
  </si>
  <si>
    <t>传真机</t>
  </si>
  <si>
    <t>文件(图文)传真机</t>
  </si>
  <si>
    <t>预算08表</t>
  </si>
  <si>
    <t>政府购买服务项目</t>
  </si>
  <si>
    <t>政府购买服务目录</t>
  </si>
  <si>
    <t>说明：2025年度本单位无部门政府购买服务预算，故本表为空表。</t>
  </si>
  <si>
    <t>预算09-1表</t>
  </si>
  <si>
    <t>单位名称（项目）</t>
  </si>
  <si>
    <t>地区</t>
  </si>
  <si>
    <t>政府性基金</t>
  </si>
  <si>
    <t>-</t>
  </si>
  <si>
    <t>说明：2025年度本单位无县对下转移支付预算，故本表为空表。</t>
  </si>
  <si>
    <t>预算09-2表</t>
  </si>
  <si>
    <t>说明：2025年度本单位无县对下转移支付绩效目标，故本表为空表。</t>
  </si>
  <si>
    <t>预算10表</t>
  </si>
  <si>
    <t>资产类别</t>
  </si>
  <si>
    <t>资产分类代码.名称</t>
  </si>
  <si>
    <t>资产名称</t>
  </si>
  <si>
    <t>计量单位</t>
  </si>
  <si>
    <t>财政部门批复数（元）</t>
  </si>
  <si>
    <t>单价</t>
  </si>
  <si>
    <t>金额</t>
  </si>
  <si>
    <t>通用设备——打印设备</t>
  </si>
  <si>
    <t>A02021004A4彩色打印机</t>
  </si>
  <si>
    <t>通用设备——计算机设备</t>
  </si>
  <si>
    <t>A02010108便携式计算机</t>
  </si>
  <si>
    <t>A02010105台式计算机</t>
  </si>
  <si>
    <t>通用设备——传真通信设备</t>
  </si>
  <si>
    <t>A02081001文件(图文)传真机</t>
  </si>
  <si>
    <t>无形资产——信息数据类无形资产</t>
  </si>
  <si>
    <t>A08060301操作系统</t>
  </si>
  <si>
    <t>预算11表</t>
  </si>
  <si>
    <t>2025年中央和省、市转移支付补助项目支出预算表</t>
  </si>
  <si>
    <t>上级补助</t>
  </si>
  <si>
    <t>说明：2025年度本单位无中央和省、市转移支付补助项目支出预算，故本表为空表。</t>
  </si>
  <si>
    <t>预算12表</t>
  </si>
  <si>
    <t>2025年部门项目支出中期规划预算表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</si>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</sst>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rgb="FF000000"/>
      <name val="Microsoft YaHei UI"/>
      <charset val="134"/>
    </font>
    <font>
      <sz val="9"/>
      <color rgb="FF000000"/>
      <name val="宋体"/>
      <charset val="1"/>
    </font>
    <font>
      <sz val="22"/>
      <name val="方正小标宋简体"/>
      <charset val="134"/>
    </font>
    <font>
      <sz val="12"/>
      <color rgb="FF000000"/>
      <name val="宋体"/>
      <charset val="134"/>
    </font>
    <font>
      <sz val="11"/>
      <name val="宋体"/>
      <charset val="134"/>
    </font>
    <font>
      <sz val="14"/>
      <color rgb="FF000000"/>
      <name val="Microsoft YaHei UI"/>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4" borderId="20" applyNumberFormat="0" applyAlignment="0" applyProtection="0">
      <alignment vertical="center"/>
    </xf>
    <xf numFmtId="0" fontId="43" fillId="5" borderId="21" applyNumberFormat="0" applyAlignment="0" applyProtection="0">
      <alignment vertical="center"/>
    </xf>
    <xf numFmtId="0" fontId="44" fillId="5" borderId="20" applyNumberFormat="0" applyAlignment="0" applyProtection="0">
      <alignment vertical="center"/>
    </xf>
    <xf numFmtId="0" fontId="45" fillId="6"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4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0" xfId="0" applyFont="1" applyAlignment="1">
      <alignment horizontal="left" vertical="center"/>
      <protection locked="0"/>
    </xf>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pplyAlignme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8" xfId="0" applyFont="1" applyBorder="1" applyAlignment="1" applyProtection="1">
      <alignment vertical="center" wrapText="1"/>
    </xf>
    <xf numFmtId="0" fontId="9" fillId="0" borderId="9" xfId="57" applyFont="1" applyFill="1" applyBorder="1" applyAlignment="1" applyProtection="1">
      <alignment vertical="center" wrapText="1"/>
      <protection locked="0"/>
    </xf>
    <xf numFmtId="0" fontId="9" fillId="0" borderId="10" xfId="57"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8" xfId="0" applyFont="1" applyBorder="1" applyAlignment="1" applyProtection="1">
      <alignment horizontal="center" vertical="center" wrapText="1"/>
    </xf>
    <xf numFmtId="180" fontId="7" fillId="0" borderId="8" xfId="56" applyNumberFormat="1" applyFont="1" applyBorder="1" applyProtection="1">
      <alignment horizontal="right" vertical="center"/>
      <protection locked="0"/>
    </xf>
    <xf numFmtId="176" fontId="7" fillId="0" borderId="8" xfId="0" applyNumberFormat="1" applyFont="1" applyBorder="1" applyAlignment="1">
      <alignment horizontal="right" vertical="center"/>
      <protection locked="0"/>
    </xf>
    <xf numFmtId="0" fontId="9" fillId="0" borderId="10" xfId="57" applyFont="1" applyFill="1" applyBorder="1" applyAlignment="1" applyProtection="1">
      <alignment horizontal="left" vertical="center" wrapText="1"/>
      <protection locked="0"/>
    </xf>
    <xf numFmtId="0" fontId="5" fillId="0" borderId="10" xfId="0" applyFont="1" applyBorder="1" applyAlignment="1">
      <alignment horizontal="center" vertical="center" wrapText="1"/>
      <protection locked="0"/>
    </xf>
    <xf numFmtId="180" fontId="7" fillId="0" borderId="10" xfId="56" applyNumberFormat="1" applyFont="1" applyBorder="1" applyProtection="1">
      <alignment horizontal="right" vertical="center"/>
      <protection locked="0"/>
    </xf>
    <xf numFmtId="176" fontId="7" fillId="0" borderId="10" xfId="0" applyNumberFormat="1" applyFont="1" applyBorder="1" applyAlignment="1">
      <alignment horizontal="right" vertical="center"/>
      <protection locked="0"/>
    </xf>
    <xf numFmtId="0" fontId="9" fillId="0" borderId="12" xfId="57"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3"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0" xfId="0" applyFont="1" applyAlignment="1">
      <alignment vertical="top"/>
      <protection locked="0"/>
    </xf>
    <xf numFmtId="0" fontId="8" fillId="0" borderId="0" xfId="0" applyFont="1">
      <alignment vertical="top"/>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11" fillId="0" borderId="0" xfId="0" applyFont="1" applyAlignment="1" applyProtection="1">
      <alignment horizontal="left" vertical="center" wrapText="1"/>
    </xf>
    <xf numFmtId="0" fontId="11" fillId="0" borderId="0" xfId="0" applyFont="1" applyAlignment="1" applyProtection="1">
      <alignment wrapText="1"/>
    </xf>
    <xf numFmtId="0" fontId="11" fillId="0" borderId="0" xfId="0" applyFont="1" applyAlignmen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5" xfId="0" applyFont="1" applyBorder="1" applyAlignment="1" applyProtection="1">
      <alignment horizontal="center" vertical="center" wrapText="1"/>
    </xf>
    <xf numFmtId="0" fontId="6" fillId="0" borderId="15"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176" fontId="12" fillId="0" borderId="7" xfId="0" applyNumberFormat="1" applyFont="1" applyBorder="1" applyAlignment="1">
      <alignment horizontal="right" vertical="center"/>
      <protection locked="0"/>
    </xf>
    <xf numFmtId="0" fontId="6" fillId="0" borderId="16" xfId="0" applyFont="1" applyBorder="1" applyAlignment="1" applyProtection="1">
      <alignment horizontal="center" vertical="center"/>
    </xf>
    <xf numFmtId="0" fontId="6" fillId="0" borderId="12" xfId="0" applyFont="1" applyBorder="1" applyAlignment="1" applyProtection="1">
      <alignment horizontal="left" vertical="center"/>
    </xf>
    <xf numFmtId="0" fontId="6" fillId="0" borderId="12" xfId="0" applyFont="1" applyBorder="1" applyAlignment="1">
      <alignment horizontal="left" vertical="center"/>
      <protection locked="0"/>
    </xf>
    <xf numFmtId="0" fontId="13" fillId="0" borderId="0" xfId="0" applyFont="1" applyAlignment="1">
      <alignment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protection locked="0"/>
    </xf>
    <xf numFmtId="0" fontId="6" fillId="0" borderId="12"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6" xfId="0" applyFont="1" applyBorder="1" applyAlignment="1" applyProtection="1">
      <alignment horizontal="center" vertical="center"/>
    </xf>
    <xf numFmtId="0" fontId="5" fillId="0" borderId="12" xfId="0" applyFont="1" applyBorder="1" applyAlignment="1" applyProtection="1">
      <alignment horizontal="left" vertical="center"/>
    </xf>
    <xf numFmtId="0" fontId="14" fillId="0" borderId="0" xfId="0" applyFont="1" applyAlignment="1">
      <alignment horizontal="right"/>
      <protection locked="0"/>
    </xf>
    <xf numFmtId="49" fontId="14"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4" xfId="0" applyNumberFormat="1" applyFont="1" applyBorder="1" applyAlignment="1">
      <alignment horizontal="center" vertical="center" wrapText="1"/>
      <protection locked="0"/>
    </xf>
    <xf numFmtId="0" fontId="6" fillId="0" borderId="14"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6"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0" fillId="0" borderId="0" xfId="0" applyFont="1" applyFill="1">
      <alignment vertical="top"/>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49" fontId="7" fillId="0" borderId="7" xfId="50" applyNumberFormat="1" applyFont="1" applyFill="1" applyBorder="1" applyProtection="1">
      <alignment horizontal="left" vertical="center" wrapText="1"/>
      <protection locked="0"/>
    </xf>
    <xf numFmtId="0" fontId="5" fillId="0" borderId="7" xfId="0" applyFont="1" applyFill="1" applyBorder="1" applyAlignment="1">
      <alignment horizontal="left" vertical="center" wrapText="1"/>
      <protection locked="0"/>
    </xf>
    <xf numFmtId="176" fontId="7" fillId="0" borderId="7" xfId="0" applyNumberFormat="1" applyFont="1" applyFill="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6" fillId="0" borderId="0" xfId="0" applyFont="1" applyAlignment="1" applyProtection="1">
      <alignment horizontal="center" wrapText="1"/>
    </xf>
    <xf numFmtId="0" fontId="2" fillId="0" borderId="0" xfId="0" applyFont="1" applyAlignment="1" applyProtection="1">
      <alignment horizontal="center" wrapText="1"/>
    </xf>
    <xf numFmtId="0" fontId="17" fillId="0" borderId="6" xfId="0" applyFont="1" applyBorder="1" applyAlignment="1">
      <alignment horizontal="center" vertical="center" wrapText="1"/>
      <protection locked="0"/>
    </xf>
    <xf numFmtId="0" fontId="18"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20" fillId="0" borderId="7" xfId="0" applyNumberFormat="1" applyFont="1" applyBorder="1" applyAlignment="1" applyProtection="1">
      <alignment horizontal="right" vertical="center"/>
    </xf>
    <xf numFmtId="176" fontId="20" fillId="0" borderId="7" xfId="0" applyNumberFormat="1" applyFont="1" applyBorder="1" applyAlignment="1" applyProtection="1">
      <alignment horizontal="center" vertical="center"/>
    </xf>
    <xf numFmtId="0" fontId="2" fillId="0" borderId="0" xfId="0" applyFont="1" applyProtection="1">
      <alignment vertical="top"/>
    </xf>
    <xf numFmtId="0" fontId="21"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6" fontId="25"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4" fillId="0" borderId="7" xfId="0" applyFont="1" applyBorder="1" applyAlignment="1">
      <alignment horizontal="left" vertical="center" wrapText="1" indent="1"/>
      <protection locked="0"/>
    </xf>
    <xf numFmtId="0" fontId="24"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4"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5"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1" t="s">
        <v>0</v>
      </c>
    </row>
    <row r="2" ht="36" customHeight="1" spans="1:4">
      <c r="A2" s="5" t="str">
        <f>"2025"&amp;"年部门财务收支预算总表"</f>
        <v>2025年部门财务收支预算总表</v>
      </c>
      <c r="B2" s="234"/>
      <c r="C2" s="234"/>
      <c r="D2" s="234"/>
    </row>
    <row r="3" ht="18.75" customHeight="1" spans="1:4">
      <c r="A3" s="43" t="str">
        <f>"单位名称："&amp;"中国共产党双江拉祜族佤族布朗族傣族自治县委员会组织部"</f>
        <v>单位名称：中国共产党双江拉祜族佤族布朗族傣族自治县委员会组织部</v>
      </c>
      <c r="B3" s="235"/>
      <c r="C3" s="235"/>
      <c r="D3" s="41" t="s">
        <v>1</v>
      </c>
    </row>
    <row r="4" ht="18.75" customHeight="1" spans="1:4">
      <c r="A4" s="12" t="s">
        <v>2</v>
      </c>
      <c r="B4" s="14"/>
      <c r="C4" s="12" t="s">
        <v>3</v>
      </c>
      <c r="D4" s="14"/>
    </row>
    <row r="5" ht="18.75" customHeight="1" spans="1:4">
      <c r="A5" s="32" t="s">
        <v>4</v>
      </c>
      <c r="B5" s="32" t="str">
        <f>"2025"&amp;"年预算数"</f>
        <v>2025年预算数</v>
      </c>
      <c r="C5" s="32" t="s">
        <v>5</v>
      </c>
      <c r="D5" s="32" t="str">
        <f>"2025"&amp;"年预算数"</f>
        <v>2025年预算数</v>
      </c>
    </row>
    <row r="6" ht="18.75" customHeight="1" spans="1:4">
      <c r="A6" s="34"/>
      <c r="B6" s="34"/>
      <c r="C6" s="34"/>
      <c r="D6" s="34"/>
    </row>
    <row r="7" ht="18.75" customHeight="1" spans="1:4">
      <c r="A7" s="158" t="s">
        <v>6</v>
      </c>
      <c r="B7" s="23">
        <v>6382080.39</v>
      </c>
      <c r="C7" s="158" t="s">
        <v>7</v>
      </c>
      <c r="D7" s="23">
        <v>5002570.76</v>
      </c>
    </row>
    <row r="8" ht="18.75" customHeight="1" spans="1:4">
      <c r="A8" s="158" t="s">
        <v>8</v>
      </c>
      <c r="B8" s="23"/>
      <c r="C8" s="158" t="s">
        <v>9</v>
      </c>
      <c r="D8" s="23"/>
    </row>
    <row r="9" ht="18.75" customHeight="1" spans="1:4">
      <c r="A9" s="158" t="s">
        <v>10</v>
      </c>
      <c r="B9" s="23"/>
      <c r="C9" s="158" t="s">
        <v>11</v>
      </c>
      <c r="D9" s="23"/>
    </row>
    <row r="10" ht="18.75" customHeight="1" spans="1:4">
      <c r="A10" s="158" t="s">
        <v>12</v>
      </c>
      <c r="B10" s="23"/>
      <c r="C10" s="158" t="s">
        <v>13</v>
      </c>
      <c r="D10" s="23"/>
    </row>
    <row r="11" ht="18.75" customHeight="1" spans="1:4">
      <c r="A11" s="236" t="s">
        <v>14</v>
      </c>
      <c r="B11" s="23"/>
      <c r="C11" s="192" t="s">
        <v>15</v>
      </c>
      <c r="D11" s="23"/>
    </row>
    <row r="12" ht="18.75" customHeight="1" spans="1:4">
      <c r="A12" s="195" t="s">
        <v>16</v>
      </c>
      <c r="B12" s="23"/>
      <c r="C12" s="194" t="s">
        <v>17</v>
      </c>
      <c r="D12" s="23"/>
    </row>
    <row r="13" ht="18.75" customHeight="1" spans="1:4">
      <c r="A13" s="195" t="s">
        <v>18</v>
      </c>
      <c r="B13" s="23"/>
      <c r="C13" s="194" t="s">
        <v>19</v>
      </c>
      <c r="D13" s="23"/>
    </row>
    <row r="14" ht="18.75" customHeight="1" spans="1:4">
      <c r="A14" s="195" t="s">
        <v>20</v>
      </c>
      <c r="B14" s="23"/>
      <c r="C14" s="194" t="s">
        <v>21</v>
      </c>
      <c r="D14" s="23">
        <v>874796.39</v>
      </c>
    </row>
    <row r="15" ht="18.75" customHeight="1" spans="1:4">
      <c r="A15" s="195" t="s">
        <v>22</v>
      </c>
      <c r="B15" s="23"/>
      <c r="C15" s="194" t="s">
        <v>23</v>
      </c>
      <c r="D15" s="23">
        <v>187653.68</v>
      </c>
    </row>
    <row r="16" ht="18.75" customHeight="1" spans="1:4">
      <c r="A16" s="195" t="s">
        <v>24</v>
      </c>
      <c r="B16" s="23"/>
      <c r="C16" s="195" t="s">
        <v>25</v>
      </c>
      <c r="D16" s="23"/>
    </row>
    <row r="17" ht="18.75" customHeight="1" spans="1:4">
      <c r="A17" s="195" t="s">
        <v>26</v>
      </c>
      <c r="B17" s="23"/>
      <c r="C17" s="195" t="s">
        <v>27</v>
      </c>
      <c r="D17" s="23"/>
    </row>
    <row r="18" ht="18.75" customHeight="1" spans="1:4">
      <c r="A18" s="196" t="s">
        <v>26</v>
      </c>
      <c r="B18" s="23"/>
      <c r="C18" s="194" t="s">
        <v>28</v>
      </c>
      <c r="D18" s="23"/>
    </row>
    <row r="19" ht="18.75" customHeight="1" spans="1:4">
      <c r="A19" s="196" t="s">
        <v>26</v>
      </c>
      <c r="B19" s="23"/>
      <c r="C19" s="194" t="s">
        <v>29</v>
      </c>
      <c r="D19" s="23"/>
    </row>
    <row r="20" ht="18.75" customHeight="1" spans="1:4">
      <c r="A20" s="196" t="s">
        <v>26</v>
      </c>
      <c r="B20" s="23"/>
      <c r="C20" s="194" t="s">
        <v>30</v>
      </c>
      <c r="D20" s="23"/>
    </row>
    <row r="21" ht="18.75" customHeight="1" spans="1:4">
      <c r="A21" s="196" t="s">
        <v>26</v>
      </c>
      <c r="B21" s="23"/>
      <c r="C21" s="194" t="s">
        <v>31</v>
      </c>
      <c r="D21" s="23"/>
    </row>
    <row r="22" ht="18.75" customHeight="1" spans="1:4">
      <c r="A22" s="196" t="s">
        <v>26</v>
      </c>
      <c r="B22" s="23"/>
      <c r="C22" s="194" t="s">
        <v>32</v>
      </c>
      <c r="D22" s="23"/>
    </row>
    <row r="23" ht="18.75" customHeight="1" spans="1:4">
      <c r="A23" s="196" t="s">
        <v>26</v>
      </c>
      <c r="B23" s="23"/>
      <c r="C23" s="194" t="s">
        <v>33</v>
      </c>
      <c r="D23" s="23"/>
    </row>
    <row r="24" ht="18.75" customHeight="1" spans="1:4">
      <c r="A24" s="196" t="s">
        <v>26</v>
      </c>
      <c r="B24" s="23"/>
      <c r="C24" s="194" t="s">
        <v>34</v>
      </c>
      <c r="D24" s="23"/>
    </row>
    <row r="25" ht="18.75" customHeight="1" spans="1:4">
      <c r="A25" s="196" t="s">
        <v>26</v>
      </c>
      <c r="B25" s="23"/>
      <c r="C25" s="194" t="s">
        <v>35</v>
      </c>
      <c r="D25" s="23">
        <v>317059.56</v>
      </c>
    </row>
    <row r="26" ht="18.75" customHeight="1" spans="1:4">
      <c r="A26" s="196" t="s">
        <v>26</v>
      </c>
      <c r="B26" s="23"/>
      <c r="C26" s="194" t="s">
        <v>36</v>
      </c>
      <c r="D26" s="23"/>
    </row>
    <row r="27" ht="18.75" customHeight="1" spans="1:4">
      <c r="A27" s="196" t="s">
        <v>26</v>
      </c>
      <c r="B27" s="23"/>
      <c r="C27" s="194" t="s">
        <v>37</v>
      </c>
      <c r="D27" s="23"/>
    </row>
    <row r="28" ht="18.75" customHeight="1" spans="1:4">
      <c r="A28" s="196" t="s">
        <v>26</v>
      </c>
      <c r="B28" s="23"/>
      <c r="C28" s="194" t="s">
        <v>38</v>
      </c>
      <c r="D28" s="23"/>
    </row>
    <row r="29" ht="18.75" customHeight="1" spans="1:4">
      <c r="A29" s="196" t="s">
        <v>26</v>
      </c>
      <c r="B29" s="23"/>
      <c r="C29" s="194" t="s">
        <v>39</v>
      </c>
      <c r="D29" s="23"/>
    </row>
    <row r="30" ht="18.75" customHeight="1" spans="1:4">
      <c r="A30" s="197" t="s">
        <v>26</v>
      </c>
      <c r="B30" s="23"/>
      <c r="C30" s="195" t="s">
        <v>40</v>
      </c>
      <c r="D30" s="23"/>
    </row>
    <row r="31" ht="18.75" customHeight="1" spans="1:4">
      <c r="A31" s="197" t="s">
        <v>26</v>
      </c>
      <c r="B31" s="23"/>
      <c r="C31" s="195" t="s">
        <v>41</v>
      </c>
      <c r="D31" s="23"/>
    </row>
    <row r="32" ht="18.75" customHeight="1" spans="1:4">
      <c r="A32" s="197" t="s">
        <v>26</v>
      </c>
      <c r="B32" s="23"/>
      <c r="C32" s="195" t="s">
        <v>42</v>
      </c>
      <c r="D32" s="23"/>
    </row>
    <row r="33" ht="18.75" customHeight="1" spans="1:4">
      <c r="A33" s="237"/>
      <c r="B33" s="198"/>
      <c r="C33" s="195" t="s">
        <v>43</v>
      </c>
      <c r="D33" s="23"/>
    </row>
    <row r="34" ht="18.75" customHeight="1" spans="1:4">
      <c r="A34" s="237" t="s">
        <v>44</v>
      </c>
      <c r="B34" s="198">
        <f>SUM(B7:B11)</f>
        <v>6382080.39</v>
      </c>
      <c r="C34" s="238" t="s">
        <v>45</v>
      </c>
      <c r="D34" s="198">
        <v>6382080.39</v>
      </c>
    </row>
    <row r="35" ht="18.75" customHeight="1" spans="1:4">
      <c r="A35" s="239" t="s">
        <v>46</v>
      </c>
      <c r="B35" s="23"/>
      <c r="C35" s="158" t="s">
        <v>47</v>
      </c>
      <c r="D35" s="23"/>
    </row>
    <row r="36" ht="18.75" customHeight="1" spans="1:4">
      <c r="A36" s="239" t="s">
        <v>48</v>
      </c>
      <c r="B36" s="23"/>
      <c r="C36" s="158" t="s">
        <v>48</v>
      </c>
      <c r="D36" s="23"/>
    </row>
    <row r="37" ht="18.75" customHeight="1" spans="1:4">
      <c r="A37" s="239" t="s">
        <v>49</v>
      </c>
      <c r="B37" s="23">
        <f>B35-B36</f>
        <v>0</v>
      </c>
      <c r="C37" s="158" t="s">
        <v>50</v>
      </c>
      <c r="D37" s="23"/>
    </row>
    <row r="38" ht="18.75" customHeight="1" spans="1:4">
      <c r="A38" s="240" t="s">
        <v>51</v>
      </c>
      <c r="B38" s="198">
        <f t="shared" ref="B38:D38" si="0">B34+B35</f>
        <v>6382080.39</v>
      </c>
      <c r="C38" s="238" t="s">
        <v>52</v>
      </c>
      <c r="D38" s="198">
        <f t="shared" si="0"/>
        <v>6382080.39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C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24">
        <v>1</v>
      </c>
      <c r="B1" s="125">
        <v>0</v>
      </c>
      <c r="C1" s="124">
        <v>1</v>
      </c>
      <c r="D1" s="126"/>
      <c r="E1" s="126"/>
      <c r="F1" s="41" t="s">
        <v>457</v>
      </c>
    </row>
    <row r="2" ht="32.25" customHeight="1" spans="1:6">
      <c r="A2" s="127" t="str">
        <f>"2025"&amp;"年部门政府性基金预算支出预算表"</f>
        <v>2025年部门政府性基金预算支出预算表</v>
      </c>
      <c r="B2" s="128" t="s">
        <v>458</v>
      </c>
      <c r="C2" s="129"/>
      <c r="D2" s="130"/>
      <c r="E2" s="130"/>
      <c r="F2" s="130"/>
    </row>
    <row r="3" ht="18.75" customHeight="1" spans="1:6">
      <c r="A3" s="7" t="str">
        <f>"单位名称："&amp;"中国共产党双江拉祜族佤族布朗族傣族自治县委员会组织部"</f>
        <v>单位名称：中国共产党双江拉祜族佤族布朗族傣族自治县委员会组织部</v>
      </c>
      <c r="B3" s="7" t="s">
        <v>459</v>
      </c>
      <c r="C3" s="124"/>
      <c r="D3" s="126"/>
      <c r="E3" s="126"/>
      <c r="F3" s="41" t="s">
        <v>1</v>
      </c>
    </row>
    <row r="4" ht="18.75" customHeight="1" spans="1:6">
      <c r="A4" s="131" t="s">
        <v>194</v>
      </c>
      <c r="B4" s="132" t="s">
        <v>74</v>
      </c>
      <c r="C4" s="133" t="s">
        <v>75</v>
      </c>
      <c r="D4" s="13" t="s">
        <v>460</v>
      </c>
      <c r="E4" s="13"/>
      <c r="F4" s="14"/>
    </row>
    <row r="5" ht="18.75" customHeight="1" spans="1:6">
      <c r="A5" s="134"/>
      <c r="B5" s="135"/>
      <c r="C5" s="116"/>
      <c r="D5" s="115" t="s">
        <v>56</v>
      </c>
      <c r="E5" s="115" t="s">
        <v>76</v>
      </c>
      <c r="F5" s="115" t="s">
        <v>77</v>
      </c>
    </row>
    <row r="6" ht="18.75" customHeight="1" spans="1:6">
      <c r="A6" s="134">
        <v>1</v>
      </c>
      <c r="B6" s="136" t="s">
        <v>175</v>
      </c>
      <c r="C6" s="116">
        <v>3</v>
      </c>
      <c r="D6" s="115">
        <v>4</v>
      </c>
      <c r="E6" s="115">
        <v>5</v>
      </c>
      <c r="F6" s="115">
        <v>6</v>
      </c>
    </row>
    <row r="7" ht="18.75" customHeight="1" spans="1:6">
      <c r="A7" s="137"/>
      <c r="B7" s="138"/>
      <c r="C7" s="138"/>
      <c r="D7" s="23"/>
      <c r="E7" s="23"/>
      <c r="F7" s="23"/>
    </row>
    <row r="8" ht="18.75" customHeight="1" spans="1:6">
      <c r="A8" s="137"/>
      <c r="B8" s="138"/>
      <c r="C8" s="138"/>
      <c r="D8" s="23"/>
      <c r="E8" s="23"/>
      <c r="F8" s="23"/>
    </row>
    <row r="9" ht="18.75" customHeight="1" spans="1:6">
      <c r="A9" s="139" t="s">
        <v>132</v>
      </c>
      <c r="B9" s="140" t="s">
        <v>132</v>
      </c>
      <c r="C9" s="141" t="s">
        <v>132</v>
      </c>
      <c r="D9" s="23"/>
      <c r="E9" s="23"/>
      <c r="F9" s="23"/>
    </row>
    <row r="10" ht="24" customHeight="1" spans="1:3">
      <c r="A10" s="82" t="s">
        <v>461</v>
      </c>
      <c r="B10" s="82"/>
      <c r="C10" s="82"/>
    </row>
  </sheetData>
  <mergeCells count="8">
    <mergeCell ref="A2:F2"/>
    <mergeCell ref="A3:C3"/>
    <mergeCell ref="D4:F4"/>
    <mergeCell ref="A9:C9"/>
    <mergeCell ref="A10:C10"/>
    <mergeCell ref="A4:A5"/>
    <mergeCell ref="B4:B5"/>
    <mergeCell ref="C4:C5"/>
  </mergeCells>
  <printOptions horizontalCentered="1"/>
  <pageMargins left="0.39" right="0.39" top="0.58" bottom="0.58"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showZeros="0" workbookViewId="0">
      <selection activeCell="A7" sqref="$A7:$XFD2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40"/>
      <c r="P1" s="40"/>
      <c r="Q1" s="41" t="s">
        <v>462</v>
      </c>
    </row>
    <row r="2" ht="35.25" customHeight="1" spans="1:17">
      <c r="A2" s="73" t="str">
        <f>"2025"&amp;"年部门政府采购预算表"</f>
        <v>2025年部门政府采购预算表</v>
      </c>
      <c r="B2" s="6"/>
      <c r="C2" s="6"/>
      <c r="D2" s="6"/>
      <c r="E2" s="6"/>
      <c r="F2" s="6"/>
      <c r="G2" s="6"/>
      <c r="H2" s="6"/>
      <c r="I2" s="6"/>
      <c r="J2" s="6"/>
      <c r="K2" s="65"/>
      <c r="L2" s="6"/>
      <c r="M2" s="6"/>
      <c r="N2" s="6"/>
      <c r="O2" s="65"/>
      <c r="P2" s="65"/>
      <c r="Q2" s="6"/>
    </row>
    <row r="3" ht="18.75" customHeight="1" spans="1:17">
      <c r="A3" s="43" t="str">
        <f>"单位名称："&amp;"中国共产党双江拉祜族佤族布朗族傣族自治县委员会组织部"</f>
        <v>单位名称：中国共产党双江拉祜族佤族布朗族傣族自治县委员会组织部</v>
      </c>
      <c r="B3" s="114"/>
      <c r="C3" s="114"/>
      <c r="D3" s="114"/>
      <c r="E3" s="114"/>
      <c r="F3" s="114"/>
      <c r="G3" s="114"/>
      <c r="H3" s="114"/>
      <c r="I3" s="114"/>
      <c r="J3" s="114"/>
      <c r="O3" s="78"/>
      <c r="P3" s="78"/>
      <c r="Q3" s="41" t="s">
        <v>181</v>
      </c>
    </row>
    <row r="4" ht="18.75" customHeight="1" spans="1:17">
      <c r="A4" s="11" t="s">
        <v>463</v>
      </c>
      <c r="B4" s="91" t="s">
        <v>464</v>
      </c>
      <c r="C4" s="91" t="s">
        <v>465</v>
      </c>
      <c r="D4" s="91" t="s">
        <v>466</v>
      </c>
      <c r="E4" s="91" t="s">
        <v>467</v>
      </c>
      <c r="F4" s="91" t="s">
        <v>468</v>
      </c>
      <c r="G4" s="46" t="s">
        <v>201</v>
      </c>
      <c r="H4" s="46"/>
      <c r="I4" s="46"/>
      <c r="J4" s="46"/>
      <c r="K4" s="93"/>
      <c r="L4" s="46"/>
      <c r="M4" s="46"/>
      <c r="N4" s="46"/>
      <c r="O4" s="79"/>
      <c r="P4" s="93"/>
      <c r="Q4" s="47"/>
    </row>
    <row r="5" ht="18.75" customHeight="1" spans="1:17">
      <c r="A5" s="16"/>
      <c r="B5" s="94"/>
      <c r="C5" s="94"/>
      <c r="D5" s="94"/>
      <c r="E5" s="94"/>
      <c r="F5" s="94"/>
      <c r="G5" s="94" t="s">
        <v>56</v>
      </c>
      <c r="H5" s="94" t="s">
        <v>59</v>
      </c>
      <c r="I5" s="94" t="s">
        <v>469</v>
      </c>
      <c r="J5" s="94" t="s">
        <v>470</v>
      </c>
      <c r="K5" s="95" t="s">
        <v>471</v>
      </c>
      <c r="L5" s="110" t="s">
        <v>79</v>
      </c>
      <c r="M5" s="110"/>
      <c r="N5" s="110"/>
      <c r="O5" s="111"/>
      <c r="P5" s="112"/>
      <c r="Q5" s="96"/>
    </row>
    <row r="6" ht="30" customHeight="1" spans="1:17">
      <c r="A6" s="18"/>
      <c r="B6" s="96"/>
      <c r="C6" s="96"/>
      <c r="D6" s="96"/>
      <c r="E6" s="96"/>
      <c r="F6" s="96"/>
      <c r="G6" s="96"/>
      <c r="H6" s="96" t="s">
        <v>58</v>
      </c>
      <c r="I6" s="96"/>
      <c r="J6" s="96"/>
      <c r="K6" s="97"/>
      <c r="L6" s="96" t="s">
        <v>58</v>
      </c>
      <c r="M6" s="96" t="s">
        <v>65</v>
      </c>
      <c r="N6" s="96" t="s">
        <v>209</v>
      </c>
      <c r="O6" s="113" t="s">
        <v>67</v>
      </c>
      <c r="P6" s="97" t="s">
        <v>68</v>
      </c>
      <c r="Q6" s="96" t="s">
        <v>69</v>
      </c>
    </row>
    <row r="7" ht="35" customHeight="1" spans="1:17">
      <c r="A7" s="34">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35" customHeight="1" spans="1:17">
      <c r="A8" s="117" t="s">
        <v>71</v>
      </c>
      <c r="B8" s="52"/>
      <c r="C8" s="52"/>
      <c r="D8" s="52"/>
      <c r="E8" s="118"/>
      <c r="F8" s="23">
        <v>212700</v>
      </c>
      <c r="G8" s="23">
        <v>212700</v>
      </c>
      <c r="H8" s="23">
        <v>212700</v>
      </c>
      <c r="I8" s="23"/>
      <c r="J8" s="23"/>
      <c r="K8" s="23"/>
      <c r="L8" s="23"/>
      <c r="M8" s="23"/>
      <c r="N8" s="23"/>
      <c r="O8" s="23"/>
      <c r="P8" s="23"/>
      <c r="Q8" s="23"/>
    </row>
    <row r="9" ht="35" customHeight="1" spans="1:17">
      <c r="A9" s="119" t="s">
        <v>71</v>
      </c>
      <c r="B9" s="52"/>
      <c r="C9" s="52"/>
      <c r="D9" s="52"/>
      <c r="E9" s="120"/>
      <c r="F9" s="23">
        <v>212700</v>
      </c>
      <c r="G9" s="23">
        <v>212700</v>
      </c>
      <c r="H9" s="23">
        <v>212700</v>
      </c>
      <c r="I9" s="23"/>
      <c r="J9" s="23"/>
      <c r="K9" s="23"/>
      <c r="L9" s="23"/>
      <c r="M9" s="23"/>
      <c r="N9" s="23"/>
      <c r="O9" s="23"/>
      <c r="P9" s="23"/>
      <c r="Q9" s="23"/>
    </row>
    <row r="10" ht="35" customHeight="1" spans="1:17">
      <c r="A10" s="244" t="s">
        <v>269</v>
      </c>
      <c r="B10" s="52" t="s">
        <v>472</v>
      </c>
      <c r="C10" s="52" t="s">
        <v>473</v>
      </c>
      <c r="D10" s="52" t="s">
        <v>383</v>
      </c>
      <c r="E10" s="120">
        <v>1</v>
      </c>
      <c r="F10" s="23">
        <v>10000</v>
      </c>
      <c r="G10" s="23">
        <v>10000</v>
      </c>
      <c r="H10" s="23">
        <v>10000</v>
      </c>
      <c r="I10" s="23"/>
      <c r="J10" s="23"/>
      <c r="K10" s="23"/>
      <c r="L10" s="23"/>
      <c r="M10" s="23"/>
      <c r="N10" s="23"/>
      <c r="O10" s="23"/>
      <c r="P10" s="23"/>
      <c r="Q10" s="23"/>
    </row>
    <row r="11" ht="35" customHeight="1" spans="1:17">
      <c r="A11" s="244" t="s">
        <v>269</v>
      </c>
      <c r="B11" s="52" t="s">
        <v>474</v>
      </c>
      <c r="C11" s="52" t="s">
        <v>475</v>
      </c>
      <c r="D11" s="52" t="s">
        <v>383</v>
      </c>
      <c r="E11" s="120">
        <v>1</v>
      </c>
      <c r="F11" s="23">
        <v>15500</v>
      </c>
      <c r="G11" s="23">
        <v>15500</v>
      </c>
      <c r="H11" s="23">
        <v>15500</v>
      </c>
      <c r="I11" s="23"/>
      <c r="J11" s="23"/>
      <c r="K11" s="23"/>
      <c r="L11" s="23"/>
      <c r="M11" s="23"/>
      <c r="N11" s="23"/>
      <c r="O11" s="23"/>
      <c r="P11" s="23"/>
      <c r="Q11" s="23"/>
    </row>
    <row r="12" ht="35" customHeight="1" spans="1:17">
      <c r="A12" s="244" t="s">
        <v>269</v>
      </c>
      <c r="B12" s="52" t="s">
        <v>476</v>
      </c>
      <c r="C12" s="52" t="s">
        <v>477</v>
      </c>
      <c r="D12" s="52" t="s">
        <v>383</v>
      </c>
      <c r="E12" s="120">
        <v>1</v>
      </c>
      <c r="F12" s="23">
        <v>8500</v>
      </c>
      <c r="G12" s="23">
        <v>8500</v>
      </c>
      <c r="H12" s="23">
        <v>8500</v>
      </c>
      <c r="I12" s="23"/>
      <c r="J12" s="23"/>
      <c r="K12" s="23"/>
      <c r="L12" s="23"/>
      <c r="M12" s="23"/>
      <c r="N12" s="23"/>
      <c r="O12" s="23"/>
      <c r="P12" s="23"/>
      <c r="Q12" s="23"/>
    </row>
    <row r="13" ht="35" customHeight="1" spans="1:17">
      <c r="A13" s="244" t="s">
        <v>327</v>
      </c>
      <c r="B13" s="61" t="s">
        <v>478</v>
      </c>
      <c r="C13" s="61" t="s">
        <v>479</v>
      </c>
      <c r="D13" s="52" t="s">
        <v>480</v>
      </c>
      <c r="E13" s="120">
        <v>1</v>
      </c>
      <c r="F13" s="23">
        <v>5800</v>
      </c>
      <c r="G13" s="23">
        <v>5800</v>
      </c>
      <c r="H13" s="23">
        <v>5800</v>
      </c>
      <c r="I13" s="23"/>
      <c r="J13" s="23"/>
      <c r="K13" s="23"/>
      <c r="L13" s="23"/>
      <c r="M13" s="23"/>
      <c r="N13" s="23"/>
      <c r="O13" s="23"/>
      <c r="P13" s="23"/>
      <c r="Q13" s="23"/>
    </row>
    <row r="14" ht="35" customHeight="1" spans="1:17">
      <c r="A14" s="244" t="s">
        <v>327</v>
      </c>
      <c r="B14" s="61" t="s">
        <v>481</v>
      </c>
      <c r="C14" s="61" t="s">
        <v>481</v>
      </c>
      <c r="D14" s="52" t="s">
        <v>480</v>
      </c>
      <c r="E14" s="120">
        <v>3</v>
      </c>
      <c r="F14" s="23">
        <v>24000</v>
      </c>
      <c r="G14" s="23">
        <v>24000</v>
      </c>
      <c r="H14" s="23">
        <v>24000</v>
      </c>
      <c r="I14" s="23"/>
      <c r="J14" s="23"/>
      <c r="K14" s="23"/>
      <c r="L14" s="23"/>
      <c r="M14" s="23"/>
      <c r="N14" s="23"/>
      <c r="O14" s="23"/>
      <c r="P14" s="23"/>
      <c r="Q14" s="23"/>
    </row>
    <row r="15" ht="35" customHeight="1" spans="1:17">
      <c r="A15" s="244" t="s">
        <v>327</v>
      </c>
      <c r="B15" s="61" t="s">
        <v>482</v>
      </c>
      <c r="C15" s="61" t="s">
        <v>483</v>
      </c>
      <c r="D15" s="52" t="s">
        <v>484</v>
      </c>
      <c r="E15" s="120">
        <v>400</v>
      </c>
      <c r="F15" s="23">
        <v>72000</v>
      </c>
      <c r="G15" s="23">
        <v>72000</v>
      </c>
      <c r="H15" s="23">
        <v>72000</v>
      </c>
      <c r="I15" s="23"/>
      <c r="J15" s="23"/>
      <c r="K15" s="23"/>
      <c r="L15" s="23"/>
      <c r="M15" s="23"/>
      <c r="N15" s="23"/>
      <c r="O15" s="23"/>
      <c r="P15" s="23"/>
      <c r="Q15" s="23"/>
    </row>
    <row r="16" ht="35" customHeight="1" spans="1:17">
      <c r="A16" s="244" t="s">
        <v>327</v>
      </c>
      <c r="B16" s="61" t="s">
        <v>485</v>
      </c>
      <c r="C16" s="61" t="s">
        <v>486</v>
      </c>
      <c r="D16" s="52" t="s">
        <v>487</v>
      </c>
      <c r="E16" s="120">
        <v>15</v>
      </c>
      <c r="F16" s="23">
        <v>15000</v>
      </c>
      <c r="G16" s="23">
        <v>15000</v>
      </c>
      <c r="H16" s="23">
        <v>15000</v>
      </c>
      <c r="I16" s="23"/>
      <c r="J16" s="23"/>
      <c r="K16" s="23"/>
      <c r="L16" s="23"/>
      <c r="M16" s="23"/>
      <c r="N16" s="23"/>
      <c r="O16" s="23"/>
      <c r="P16" s="23"/>
      <c r="Q16" s="23"/>
    </row>
    <row r="17" ht="35" customHeight="1" spans="1:17">
      <c r="A17" s="244" t="s">
        <v>327</v>
      </c>
      <c r="B17" s="52" t="s">
        <v>488</v>
      </c>
      <c r="C17" s="52" t="s">
        <v>489</v>
      </c>
      <c r="D17" s="52" t="s">
        <v>480</v>
      </c>
      <c r="E17" s="120">
        <v>3</v>
      </c>
      <c r="F17" s="23">
        <v>21000</v>
      </c>
      <c r="G17" s="23">
        <v>21000</v>
      </c>
      <c r="H17" s="23">
        <v>21000</v>
      </c>
      <c r="I17" s="23"/>
      <c r="J17" s="23"/>
      <c r="K17" s="23"/>
      <c r="L17" s="23"/>
      <c r="M17" s="23"/>
      <c r="N17" s="23"/>
      <c r="O17" s="23"/>
      <c r="P17" s="23"/>
      <c r="Q17" s="23"/>
    </row>
    <row r="18" ht="35" customHeight="1" spans="1:17">
      <c r="A18" s="244" t="s">
        <v>327</v>
      </c>
      <c r="B18" s="52" t="s">
        <v>490</v>
      </c>
      <c r="C18" s="52" t="s">
        <v>491</v>
      </c>
      <c r="D18" s="52" t="s">
        <v>487</v>
      </c>
      <c r="E18" s="120">
        <v>15</v>
      </c>
      <c r="F18" s="23">
        <v>13500</v>
      </c>
      <c r="G18" s="23">
        <v>13500</v>
      </c>
      <c r="H18" s="23">
        <v>13500</v>
      </c>
      <c r="I18" s="23"/>
      <c r="J18" s="23"/>
      <c r="K18" s="23"/>
      <c r="L18" s="23"/>
      <c r="M18" s="23"/>
      <c r="N18" s="23"/>
      <c r="O18" s="23"/>
      <c r="P18" s="23"/>
      <c r="Q18" s="23"/>
    </row>
    <row r="19" ht="35" customHeight="1" spans="1:17">
      <c r="A19" s="244" t="s">
        <v>327</v>
      </c>
      <c r="B19" s="52" t="s">
        <v>492</v>
      </c>
      <c r="C19" s="52" t="s">
        <v>491</v>
      </c>
      <c r="D19" s="52" t="s">
        <v>487</v>
      </c>
      <c r="E19" s="120">
        <v>15</v>
      </c>
      <c r="F19" s="23">
        <v>12000</v>
      </c>
      <c r="G19" s="23">
        <v>12000</v>
      </c>
      <c r="H19" s="23">
        <v>12000</v>
      </c>
      <c r="I19" s="23"/>
      <c r="J19" s="23"/>
      <c r="K19" s="23"/>
      <c r="L19" s="23"/>
      <c r="M19" s="23"/>
      <c r="N19" s="23"/>
      <c r="O19" s="23"/>
      <c r="P19" s="23"/>
      <c r="Q19" s="23"/>
    </row>
    <row r="20" ht="35" customHeight="1" spans="1:17">
      <c r="A20" s="244" t="s">
        <v>327</v>
      </c>
      <c r="B20" s="52" t="s">
        <v>493</v>
      </c>
      <c r="C20" s="52" t="s">
        <v>491</v>
      </c>
      <c r="D20" s="52" t="s">
        <v>487</v>
      </c>
      <c r="E20" s="120">
        <v>15</v>
      </c>
      <c r="F20" s="23">
        <v>13500</v>
      </c>
      <c r="G20" s="23">
        <v>13500</v>
      </c>
      <c r="H20" s="23">
        <v>13500</v>
      </c>
      <c r="I20" s="23"/>
      <c r="J20" s="23"/>
      <c r="K20" s="23"/>
      <c r="L20" s="23"/>
      <c r="M20" s="23"/>
      <c r="N20" s="23"/>
      <c r="O20" s="23"/>
      <c r="P20" s="23"/>
      <c r="Q20" s="23"/>
    </row>
    <row r="21" ht="35" customHeight="1" spans="1:17">
      <c r="A21" s="244" t="s">
        <v>327</v>
      </c>
      <c r="B21" s="52" t="s">
        <v>494</v>
      </c>
      <c r="C21" s="52" t="s">
        <v>495</v>
      </c>
      <c r="D21" s="52" t="s">
        <v>480</v>
      </c>
      <c r="E21" s="120">
        <v>1</v>
      </c>
      <c r="F21" s="23">
        <v>1900</v>
      </c>
      <c r="G21" s="23">
        <v>1900</v>
      </c>
      <c r="H21" s="23">
        <v>1900</v>
      </c>
      <c r="I21" s="23"/>
      <c r="J21" s="23"/>
      <c r="K21" s="23"/>
      <c r="L21" s="23"/>
      <c r="M21" s="23"/>
      <c r="N21" s="23"/>
      <c r="O21" s="23"/>
      <c r="P21" s="23"/>
      <c r="Q21" s="23"/>
    </row>
    <row r="22" ht="35" customHeight="1" spans="1:17">
      <c r="A22" s="122" t="s">
        <v>132</v>
      </c>
      <c r="B22" s="123"/>
      <c r="C22" s="123"/>
      <c r="D22" s="123"/>
      <c r="E22" s="118"/>
      <c r="F22" s="23">
        <v>212700</v>
      </c>
      <c r="G22" s="23">
        <v>212700</v>
      </c>
      <c r="H22" s="23">
        <v>212700</v>
      </c>
      <c r="I22" s="23"/>
      <c r="J22" s="23"/>
      <c r="K22" s="23"/>
      <c r="L22" s="23"/>
      <c r="M22" s="23"/>
      <c r="N22" s="23"/>
      <c r="O22" s="23"/>
      <c r="P22" s="23"/>
      <c r="Q22" s="23"/>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zoomScale="59" zoomScaleNormal="59" workbookViewId="0">
      <selection activeCell="D22" sqref="D2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77"/>
      <c r="B1" s="77"/>
      <c r="C1" s="84"/>
      <c r="D1" s="77"/>
      <c r="E1" s="77"/>
      <c r="F1" s="77"/>
      <c r="G1" s="77"/>
      <c r="H1" s="85"/>
      <c r="I1" s="77"/>
      <c r="J1" s="77"/>
      <c r="K1" s="77"/>
      <c r="L1" s="40"/>
      <c r="M1" s="107"/>
      <c r="N1" s="108" t="s">
        <v>496</v>
      </c>
    </row>
    <row r="2" ht="34.5" customHeight="1" spans="1:14">
      <c r="A2" s="42" t="str">
        <f>"2025"&amp;"年部门政府购买服务预算表"</f>
        <v>2025年部门政府购买服务预算表</v>
      </c>
      <c r="B2" s="86"/>
      <c r="C2" s="65"/>
      <c r="D2" s="86"/>
      <c r="E2" s="86"/>
      <c r="F2" s="86"/>
      <c r="G2" s="86"/>
      <c r="H2" s="87"/>
      <c r="I2" s="86"/>
      <c r="J2" s="86"/>
      <c r="K2" s="86"/>
      <c r="L2" s="65"/>
      <c r="M2" s="87"/>
      <c r="N2" s="86"/>
    </row>
    <row r="3" ht="43" customHeight="1" spans="1:14">
      <c r="A3" s="88" t="str">
        <f>"单位名称："&amp;"中国共产党双江拉祜族佤族布朗族傣族自治县委员会组织部"</f>
        <v>单位名称：中国共产党双江拉祜族佤族布朗族傣族自治县委员会组织部</v>
      </c>
      <c r="B3" s="89"/>
      <c r="C3" s="90"/>
      <c r="D3" s="75"/>
      <c r="E3" s="75"/>
      <c r="F3" s="75"/>
      <c r="G3" s="75"/>
      <c r="H3" s="85"/>
      <c r="I3" s="77"/>
      <c r="J3" s="77"/>
      <c r="K3" s="77"/>
      <c r="L3" s="78"/>
      <c r="M3" s="109"/>
      <c r="N3" s="108" t="s">
        <v>181</v>
      </c>
    </row>
    <row r="4" s="83" customFormat="1" ht="35" customHeight="1" spans="1:14">
      <c r="A4" s="11" t="s">
        <v>463</v>
      </c>
      <c r="B4" s="91" t="s">
        <v>497</v>
      </c>
      <c r="C4" s="92" t="s">
        <v>498</v>
      </c>
      <c r="D4" s="46" t="s">
        <v>201</v>
      </c>
      <c r="E4" s="46"/>
      <c r="F4" s="46"/>
      <c r="G4" s="46"/>
      <c r="H4" s="93"/>
      <c r="I4" s="46"/>
      <c r="J4" s="46"/>
      <c r="K4" s="46"/>
      <c r="L4" s="79"/>
      <c r="M4" s="93"/>
      <c r="N4" s="47"/>
    </row>
    <row r="5" s="83" customFormat="1" ht="35" customHeight="1" spans="1:14">
      <c r="A5" s="16"/>
      <c r="B5" s="94"/>
      <c r="C5" s="95"/>
      <c r="D5" s="94" t="s">
        <v>56</v>
      </c>
      <c r="E5" s="94" t="s">
        <v>59</v>
      </c>
      <c r="F5" s="94" t="s">
        <v>469</v>
      </c>
      <c r="G5" s="94" t="s">
        <v>470</v>
      </c>
      <c r="H5" s="95" t="s">
        <v>471</v>
      </c>
      <c r="I5" s="110" t="s">
        <v>79</v>
      </c>
      <c r="J5" s="110"/>
      <c r="K5" s="110"/>
      <c r="L5" s="111"/>
      <c r="M5" s="112"/>
      <c r="N5" s="96"/>
    </row>
    <row r="6" s="83" customFormat="1" ht="35" customHeight="1" spans="1:14">
      <c r="A6" s="18"/>
      <c r="B6" s="96"/>
      <c r="C6" s="97"/>
      <c r="D6" s="96"/>
      <c r="E6" s="96"/>
      <c r="F6" s="96"/>
      <c r="G6" s="96"/>
      <c r="H6" s="97"/>
      <c r="I6" s="96" t="s">
        <v>58</v>
      </c>
      <c r="J6" s="96" t="s">
        <v>65</v>
      </c>
      <c r="K6" s="96" t="s">
        <v>209</v>
      </c>
      <c r="L6" s="113" t="s">
        <v>67</v>
      </c>
      <c r="M6" s="97" t="s">
        <v>68</v>
      </c>
      <c r="N6" s="96" t="s">
        <v>69</v>
      </c>
    </row>
    <row r="7" s="83" customFormat="1" ht="35" customHeight="1" spans="1:14">
      <c r="A7" s="98">
        <v>1</v>
      </c>
      <c r="B7" s="98">
        <v>2</v>
      </c>
      <c r="C7" s="98">
        <v>3</v>
      </c>
      <c r="D7" s="98">
        <v>4</v>
      </c>
      <c r="E7" s="98">
        <v>5</v>
      </c>
      <c r="F7" s="98">
        <v>6</v>
      </c>
      <c r="G7" s="98">
        <v>7</v>
      </c>
      <c r="H7" s="98">
        <v>8</v>
      </c>
      <c r="I7" s="98">
        <v>9</v>
      </c>
      <c r="J7" s="98">
        <v>10</v>
      </c>
      <c r="K7" s="98">
        <v>11</v>
      </c>
      <c r="L7" s="98">
        <v>12</v>
      </c>
      <c r="M7" s="98">
        <v>13</v>
      </c>
      <c r="N7" s="98">
        <v>14</v>
      </c>
    </row>
    <row r="8" s="83" customFormat="1" ht="35" customHeight="1" spans="1:14">
      <c r="A8" s="99"/>
      <c r="B8" s="100"/>
      <c r="C8" s="101"/>
      <c r="D8" s="102"/>
      <c r="E8" s="102"/>
      <c r="F8" s="102"/>
      <c r="G8" s="102"/>
      <c r="H8" s="102"/>
      <c r="I8" s="102"/>
      <c r="J8" s="102"/>
      <c r="K8" s="102"/>
      <c r="L8" s="102"/>
      <c r="M8" s="102"/>
      <c r="N8" s="102"/>
    </row>
    <row r="9" s="83" customFormat="1" ht="35" customHeight="1" spans="1:14">
      <c r="A9" s="99"/>
      <c r="B9" s="100"/>
      <c r="C9" s="101"/>
      <c r="D9" s="102"/>
      <c r="E9" s="102"/>
      <c r="F9" s="102"/>
      <c r="G9" s="102"/>
      <c r="H9" s="102"/>
      <c r="I9" s="102"/>
      <c r="J9" s="102"/>
      <c r="K9" s="102"/>
      <c r="L9" s="102"/>
      <c r="M9" s="102"/>
      <c r="N9" s="102"/>
    </row>
    <row r="10" s="83" customFormat="1" ht="35" customHeight="1" spans="1:14">
      <c r="A10" s="103" t="s">
        <v>132</v>
      </c>
      <c r="B10" s="104"/>
      <c r="C10" s="105"/>
      <c r="D10" s="102"/>
      <c r="E10" s="102"/>
      <c r="F10" s="102"/>
      <c r="G10" s="102"/>
      <c r="H10" s="102"/>
      <c r="I10" s="102"/>
      <c r="J10" s="102"/>
      <c r="K10" s="102"/>
      <c r="L10" s="102"/>
      <c r="M10" s="102"/>
      <c r="N10" s="102"/>
    </row>
    <row r="11" ht="35" customHeight="1" spans="1:6">
      <c r="A11" s="106" t="s">
        <v>499</v>
      </c>
      <c r="B11" s="106"/>
      <c r="C11" s="106"/>
      <c r="D11" s="106"/>
      <c r="E11" s="106"/>
      <c r="F11" s="106"/>
    </row>
  </sheetData>
  <mergeCells count="14">
    <mergeCell ref="A2:N2"/>
    <mergeCell ref="A3:C3"/>
    <mergeCell ref="D4:N4"/>
    <mergeCell ref="I5:N5"/>
    <mergeCell ref="A10:C10"/>
    <mergeCell ref="A11:F11"/>
    <mergeCell ref="A4:A6"/>
    <mergeCell ref="B4:B6"/>
    <mergeCell ref="C4:C6"/>
    <mergeCell ref="D5:D6"/>
    <mergeCell ref="E5:E6"/>
    <mergeCell ref="F5:F6"/>
    <mergeCell ref="G5:G6"/>
    <mergeCell ref="H5:H6"/>
  </mergeCells>
  <printOptions horizontalCentered="1"/>
  <pageMargins left="1" right="1" top="0.75" bottom="0.7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B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72"/>
      <c r="G1" s="40"/>
      <c r="H1" s="40"/>
      <c r="I1" s="40" t="s">
        <v>500</v>
      </c>
    </row>
    <row r="2" ht="27.75" customHeight="1" spans="1:9">
      <c r="A2" s="73" t="str">
        <f>"2025"&amp;"年县对下转移支付预算表"</f>
        <v>2025年县对下转移支付预算表</v>
      </c>
      <c r="B2" s="6"/>
      <c r="C2" s="6"/>
      <c r="D2" s="6"/>
      <c r="E2" s="6"/>
      <c r="F2" s="6"/>
      <c r="G2" s="65"/>
      <c r="H2" s="65"/>
      <c r="I2" s="6"/>
    </row>
    <row r="3" ht="18.75" customHeight="1" spans="1:9">
      <c r="A3" s="74" t="str">
        <f>"单位名称："&amp;"中国共产党双江拉祜族佤族布朗族傣族自治县委员会组织部"</f>
        <v>单位名称：中国共产党双江拉祜族佤族布朗族傣族自治县委员会组织部</v>
      </c>
      <c r="B3" s="75"/>
      <c r="C3" s="75"/>
      <c r="D3" s="76"/>
      <c r="E3" s="77"/>
      <c r="G3" s="78"/>
      <c r="H3" s="78"/>
      <c r="I3" s="40" t="s">
        <v>181</v>
      </c>
    </row>
    <row r="4" ht="18.75" customHeight="1" spans="1:9">
      <c r="A4" s="32" t="s">
        <v>501</v>
      </c>
      <c r="B4" s="12" t="s">
        <v>201</v>
      </c>
      <c r="C4" s="13"/>
      <c r="D4" s="13"/>
      <c r="E4" s="12" t="s">
        <v>502</v>
      </c>
      <c r="F4" s="13"/>
      <c r="G4" s="79"/>
      <c r="H4" s="79"/>
      <c r="I4" s="14"/>
    </row>
    <row r="5" ht="18.75" customHeight="1" spans="1:9">
      <c r="A5" s="34"/>
      <c r="B5" s="33" t="s">
        <v>56</v>
      </c>
      <c r="C5" s="11" t="s">
        <v>59</v>
      </c>
      <c r="D5" s="80" t="s">
        <v>503</v>
      </c>
      <c r="E5" s="81" t="s">
        <v>504</v>
      </c>
      <c r="F5" s="81" t="s">
        <v>504</v>
      </c>
      <c r="G5" s="81" t="s">
        <v>504</v>
      </c>
      <c r="H5" s="81" t="s">
        <v>504</v>
      </c>
      <c r="I5" s="81" t="s">
        <v>504</v>
      </c>
    </row>
    <row r="6" ht="18.75" customHeight="1" spans="1:9">
      <c r="A6" s="81">
        <v>1</v>
      </c>
      <c r="B6" s="81">
        <v>2</v>
      </c>
      <c r="C6" s="81">
        <v>3</v>
      </c>
      <c r="D6" s="81">
        <v>4</v>
      </c>
      <c r="E6" s="81">
        <v>5</v>
      </c>
      <c r="F6" s="81">
        <v>6</v>
      </c>
      <c r="G6" s="81">
        <v>7</v>
      </c>
      <c r="H6" s="81">
        <v>8</v>
      </c>
      <c r="I6" s="81">
        <v>9</v>
      </c>
    </row>
    <row r="7" ht="18.75" customHeight="1" spans="1:9">
      <c r="A7" s="35"/>
      <c r="B7" s="23"/>
      <c r="C7" s="23"/>
      <c r="D7" s="23"/>
      <c r="E7" s="23"/>
      <c r="F7" s="23"/>
      <c r="G7" s="23"/>
      <c r="H7" s="23"/>
      <c r="I7" s="23"/>
    </row>
    <row r="8" ht="18.75" customHeight="1" spans="1:9">
      <c r="A8" s="35"/>
      <c r="B8" s="23"/>
      <c r="C8" s="23"/>
      <c r="D8" s="23"/>
      <c r="E8" s="23"/>
      <c r="F8" s="23"/>
      <c r="G8" s="23"/>
      <c r="H8" s="23"/>
      <c r="I8" s="23"/>
    </row>
    <row r="9" customHeight="1" spans="1:2">
      <c r="A9" s="82" t="s">
        <v>505</v>
      </c>
      <c r="B9" s="82"/>
    </row>
  </sheetData>
  <mergeCells count="6">
    <mergeCell ref="A2:I2"/>
    <mergeCell ref="A3:E3"/>
    <mergeCell ref="B4:D4"/>
    <mergeCell ref="E4:I4"/>
    <mergeCell ref="A9:B9"/>
    <mergeCell ref="A4:A5"/>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B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0" t="s">
        <v>506</v>
      </c>
    </row>
    <row r="2" ht="36" customHeight="1" spans="1:10">
      <c r="A2" s="5" t="str">
        <f>"2025"&amp;"年县对下转移支付绩效目标表"</f>
        <v>2025年县对下转移支付绩效目标表</v>
      </c>
      <c r="B2" s="6"/>
      <c r="C2" s="6"/>
      <c r="D2" s="6"/>
      <c r="E2" s="6"/>
      <c r="F2" s="65"/>
      <c r="G2" s="6"/>
      <c r="H2" s="65"/>
      <c r="I2" s="65"/>
      <c r="J2" s="6"/>
    </row>
    <row r="3" ht="35" customHeight="1" spans="1:8">
      <c r="A3" s="7" t="str">
        <f>"单位名称："&amp;"中国共产党双江拉祜族佤族布朗族傣族自治县委员会组织部"</f>
        <v>单位名称：中国共产党双江拉祜族佤族布朗族傣族自治县委员会组织部</v>
      </c>
      <c r="B3" s="3"/>
      <c r="C3" s="3"/>
      <c r="D3" s="3"/>
      <c r="E3" s="3"/>
      <c r="F3" s="66"/>
      <c r="G3" s="3"/>
      <c r="H3" s="66"/>
    </row>
    <row r="4" ht="35" customHeight="1" spans="1:10">
      <c r="A4" s="48" t="s">
        <v>334</v>
      </c>
      <c r="B4" s="48" t="s">
        <v>335</v>
      </c>
      <c r="C4" s="48" t="s">
        <v>336</v>
      </c>
      <c r="D4" s="48" t="s">
        <v>337</v>
      </c>
      <c r="E4" s="48" t="s">
        <v>338</v>
      </c>
      <c r="F4" s="67" t="s">
        <v>339</v>
      </c>
      <c r="G4" s="48" t="s">
        <v>340</v>
      </c>
      <c r="H4" s="67" t="s">
        <v>341</v>
      </c>
      <c r="I4" s="67" t="s">
        <v>342</v>
      </c>
      <c r="J4" s="48" t="s">
        <v>343</v>
      </c>
    </row>
    <row r="5" ht="35" customHeight="1" spans="1:10">
      <c r="A5" s="48">
        <v>1</v>
      </c>
      <c r="B5" s="48">
        <v>2</v>
      </c>
      <c r="C5" s="48">
        <v>3</v>
      </c>
      <c r="D5" s="48">
        <v>4</v>
      </c>
      <c r="E5" s="48">
        <v>5</v>
      </c>
      <c r="F5" s="67">
        <v>6</v>
      </c>
      <c r="G5" s="48">
        <v>7</v>
      </c>
      <c r="H5" s="67">
        <v>8</v>
      </c>
      <c r="I5" s="67">
        <v>9</v>
      </c>
      <c r="J5" s="48">
        <v>10</v>
      </c>
    </row>
    <row r="6" ht="35" customHeight="1" spans="1:10">
      <c r="A6" s="21"/>
      <c r="B6" s="68"/>
      <c r="C6" s="68"/>
      <c r="D6" s="68"/>
      <c r="E6" s="69"/>
      <c r="F6" s="70"/>
      <c r="G6" s="69"/>
      <c r="H6" s="70"/>
      <c r="I6" s="70"/>
      <c r="J6" s="69"/>
    </row>
    <row r="7" ht="35" customHeight="1" spans="1:10">
      <c r="A7" s="21"/>
      <c r="B7" s="21"/>
      <c r="C7" s="21"/>
      <c r="D7" s="21"/>
      <c r="E7" s="21"/>
      <c r="F7" s="71"/>
      <c r="G7" s="21"/>
      <c r="H7" s="21"/>
      <c r="I7" s="21"/>
      <c r="J7" s="21"/>
    </row>
    <row r="8" ht="35" customHeight="1" spans="1:2">
      <c r="A8" s="39" t="s">
        <v>507</v>
      </c>
      <c r="B8" s="39"/>
    </row>
  </sheetData>
  <mergeCells count="3">
    <mergeCell ref="A2:J2"/>
    <mergeCell ref="A3:H3"/>
    <mergeCell ref="A8:B8"/>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workbookViewId="0">
      <selection activeCell="C25" sqref="C2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1" t="s">
        <v>508</v>
      </c>
    </row>
    <row r="2" ht="34.5" customHeight="1" spans="1:8">
      <c r="A2" s="42" t="str">
        <f>"2025"&amp;"年新增资产配置表"</f>
        <v>2025年新增资产配置表</v>
      </c>
      <c r="B2" s="6"/>
      <c r="C2" s="6"/>
      <c r="D2" s="6"/>
      <c r="E2" s="6"/>
      <c r="F2" s="6"/>
      <c r="G2" s="6"/>
      <c r="H2" s="6"/>
    </row>
    <row r="3" ht="18.75" customHeight="1" spans="1:8">
      <c r="A3" s="43" t="str">
        <f>"单位名称："&amp;"中国共产党双江拉祜族佤族布朗族傣族自治县委员会组织部"</f>
        <v>单位名称：中国共产党双江拉祜族佤族布朗族傣族自治县委员会组织部</v>
      </c>
      <c r="B3" s="8"/>
      <c r="C3" s="3"/>
      <c r="H3" s="44" t="s">
        <v>181</v>
      </c>
    </row>
    <row r="4" ht="18.75" customHeight="1" spans="1:8">
      <c r="A4" s="11" t="s">
        <v>194</v>
      </c>
      <c r="B4" s="11" t="s">
        <v>509</v>
      </c>
      <c r="C4" s="11" t="s">
        <v>510</v>
      </c>
      <c r="D4" s="11" t="s">
        <v>511</v>
      </c>
      <c r="E4" s="11" t="s">
        <v>512</v>
      </c>
      <c r="F4" s="45" t="s">
        <v>513</v>
      </c>
      <c r="G4" s="46"/>
      <c r="H4" s="47"/>
    </row>
    <row r="5" ht="18.75" customHeight="1" spans="1:8">
      <c r="A5" s="18"/>
      <c r="B5" s="18"/>
      <c r="C5" s="18"/>
      <c r="D5" s="18"/>
      <c r="E5" s="18"/>
      <c r="F5" s="48" t="s">
        <v>467</v>
      </c>
      <c r="G5" s="48" t="s">
        <v>514</v>
      </c>
      <c r="H5" s="48" t="s">
        <v>515</v>
      </c>
    </row>
    <row r="6" ht="18.75" customHeight="1" spans="1:8">
      <c r="A6" s="48">
        <v>1</v>
      </c>
      <c r="B6" s="48">
        <v>2</v>
      </c>
      <c r="C6" s="48">
        <v>3</v>
      </c>
      <c r="D6" s="48">
        <v>4</v>
      </c>
      <c r="E6" s="48">
        <v>5</v>
      </c>
      <c r="F6" s="48">
        <v>6</v>
      </c>
      <c r="G6" s="48">
        <v>7</v>
      </c>
      <c r="H6" s="48">
        <v>8</v>
      </c>
    </row>
    <row r="7" ht="25" customHeight="1" spans="1:8">
      <c r="A7" s="49" t="s">
        <v>71</v>
      </c>
      <c r="B7" s="50" t="s">
        <v>516</v>
      </c>
      <c r="C7" s="51" t="s">
        <v>517</v>
      </c>
      <c r="D7" s="52" t="s">
        <v>479</v>
      </c>
      <c r="E7" s="53" t="s">
        <v>480</v>
      </c>
      <c r="F7" s="54">
        <v>1</v>
      </c>
      <c r="G7" s="55">
        <v>5800</v>
      </c>
      <c r="H7" s="55">
        <f>G7*F7</f>
        <v>5800</v>
      </c>
    </row>
    <row r="8" ht="25" customHeight="1" spans="1:8">
      <c r="A8" s="49" t="s">
        <v>71</v>
      </c>
      <c r="B8" s="50" t="s">
        <v>518</v>
      </c>
      <c r="C8" s="56" t="s">
        <v>519</v>
      </c>
      <c r="D8" s="52" t="s">
        <v>481</v>
      </c>
      <c r="E8" s="57" t="s">
        <v>480</v>
      </c>
      <c r="F8" s="58">
        <v>3</v>
      </c>
      <c r="G8" s="59">
        <v>8000</v>
      </c>
      <c r="H8" s="55">
        <f t="shared" ref="H8:H14" si="0">G8*F8</f>
        <v>24000</v>
      </c>
    </row>
    <row r="9" ht="25" customHeight="1" spans="1:8">
      <c r="A9" s="49" t="s">
        <v>71</v>
      </c>
      <c r="B9" s="50" t="s">
        <v>518</v>
      </c>
      <c r="C9" s="56" t="s">
        <v>520</v>
      </c>
      <c r="D9" s="51" t="s">
        <v>489</v>
      </c>
      <c r="E9" s="57" t="s">
        <v>480</v>
      </c>
      <c r="F9" s="58">
        <v>3</v>
      </c>
      <c r="G9" s="59">
        <v>7000</v>
      </c>
      <c r="H9" s="55">
        <f t="shared" si="0"/>
        <v>21000</v>
      </c>
    </row>
    <row r="10" ht="25" customHeight="1" spans="1:8">
      <c r="A10" s="49" t="s">
        <v>71</v>
      </c>
      <c r="B10" s="60" t="s">
        <v>521</v>
      </c>
      <c r="C10" s="56" t="s">
        <v>522</v>
      </c>
      <c r="D10" s="52" t="s">
        <v>495</v>
      </c>
      <c r="E10" s="57" t="s">
        <v>480</v>
      </c>
      <c r="F10" s="58">
        <v>1</v>
      </c>
      <c r="G10" s="59">
        <v>1900</v>
      </c>
      <c r="H10" s="55">
        <f t="shared" si="0"/>
        <v>1900</v>
      </c>
    </row>
    <row r="11" ht="25" customHeight="1" spans="1:8">
      <c r="A11" s="49" t="s">
        <v>71</v>
      </c>
      <c r="B11" s="60" t="s">
        <v>523</v>
      </c>
      <c r="C11" s="56" t="s">
        <v>524</v>
      </c>
      <c r="D11" s="61" t="s">
        <v>486</v>
      </c>
      <c r="E11" s="57" t="s">
        <v>487</v>
      </c>
      <c r="F11" s="58">
        <v>15</v>
      </c>
      <c r="G11" s="59">
        <v>1000</v>
      </c>
      <c r="H11" s="55">
        <f t="shared" si="0"/>
        <v>15000</v>
      </c>
    </row>
    <row r="12" ht="25" customHeight="1" spans="1:8">
      <c r="A12" s="49" t="s">
        <v>71</v>
      </c>
      <c r="B12" s="60" t="s">
        <v>523</v>
      </c>
      <c r="C12" s="56" t="s">
        <v>524</v>
      </c>
      <c r="D12" s="52" t="s">
        <v>491</v>
      </c>
      <c r="E12" s="57" t="s">
        <v>487</v>
      </c>
      <c r="F12" s="58">
        <v>15</v>
      </c>
      <c r="G12" s="59">
        <v>900</v>
      </c>
      <c r="H12" s="55">
        <f t="shared" si="0"/>
        <v>13500</v>
      </c>
    </row>
    <row r="13" ht="25" customHeight="1" spans="1:8">
      <c r="A13" s="49" t="s">
        <v>71</v>
      </c>
      <c r="B13" s="60" t="s">
        <v>523</v>
      </c>
      <c r="C13" s="56" t="s">
        <v>524</v>
      </c>
      <c r="D13" s="52" t="s">
        <v>491</v>
      </c>
      <c r="E13" s="57" t="s">
        <v>487</v>
      </c>
      <c r="F13" s="58">
        <v>15</v>
      </c>
      <c r="G13" s="59">
        <v>800</v>
      </c>
      <c r="H13" s="55">
        <f t="shared" si="0"/>
        <v>12000</v>
      </c>
    </row>
    <row r="14" ht="25" customHeight="1" spans="1:8">
      <c r="A14" s="49" t="s">
        <v>71</v>
      </c>
      <c r="B14" s="60" t="s">
        <v>523</v>
      </c>
      <c r="C14" s="56" t="s">
        <v>524</v>
      </c>
      <c r="D14" s="52" t="s">
        <v>491</v>
      </c>
      <c r="E14" s="57" t="s">
        <v>487</v>
      </c>
      <c r="F14" s="58">
        <v>15</v>
      </c>
      <c r="G14" s="59">
        <v>900</v>
      </c>
      <c r="H14" s="55">
        <f t="shared" si="0"/>
        <v>13500</v>
      </c>
    </row>
    <row r="15" ht="18.75" customHeight="1" spans="1:8">
      <c r="A15" s="26" t="s">
        <v>56</v>
      </c>
      <c r="B15" s="62"/>
      <c r="C15" s="62"/>
      <c r="D15" s="62"/>
      <c r="E15" s="63"/>
      <c r="F15" s="64"/>
      <c r="G15" s="23"/>
      <c r="H15" s="23">
        <f>SUM(H7:H14)</f>
        <v>106700</v>
      </c>
    </row>
  </sheetData>
  <mergeCells count="9">
    <mergeCell ref="A2:H2"/>
    <mergeCell ref="A3:C3"/>
    <mergeCell ref="F4:H4"/>
    <mergeCell ref="A15:E15"/>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E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40" t="s">
        <v>525</v>
      </c>
    </row>
    <row r="2" ht="42.75" customHeight="1" spans="1:11">
      <c r="A2" s="5" t="s">
        <v>526</v>
      </c>
      <c r="B2" s="6"/>
      <c r="C2" s="6"/>
      <c r="D2" s="6"/>
      <c r="E2" s="6"/>
      <c r="F2" s="6"/>
      <c r="G2" s="6"/>
      <c r="H2" s="6"/>
      <c r="I2" s="6"/>
      <c r="J2" s="6"/>
      <c r="K2" s="6"/>
    </row>
    <row r="3" ht="35" customHeight="1" spans="1:11">
      <c r="A3" s="31" t="str">
        <f>"单位名称："&amp;"中国共产党双江拉祜族佤族布朗族傣族自治县委员会组织部"</f>
        <v>单位名称：中国共产党双江拉祜族佤族布朗族傣族自治县委员会组织部</v>
      </c>
      <c r="B3" s="8"/>
      <c r="C3" s="8"/>
      <c r="D3" s="8"/>
      <c r="E3" s="8"/>
      <c r="F3" s="8"/>
      <c r="G3" s="8"/>
      <c r="H3" s="9"/>
      <c r="I3" s="9"/>
      <c r="J3" s="9"/>
      <c r="K3" s="4" t="s">
        <v>181</v>
      </c>
    </row>
    <row r="4" ht="35" customHeight="1" spans="1:11">
      <c r="A4" s="10" t="s">
        <v>288</v>
      </c>
      <c r="B4" s="10" t="s">
        <v>196</v>
      </c>
      <c r="C4" s="10" t="s">
        <v>289</v>
      </c>
      <c r="D4" s="11" t="s">
        <v>197</v>
      </c>
      <c r="E4" s="11" t="s">
        <v>198</v>
      </c>
      <c r="F4" s="11" t="s">
        <v>290</v>
      </c>
      <c r="G4" s="11" t="s">
        <v>291</v>
      </c>
      <c r="H4" s="32" t="s">
        <v>56</v>
      </c>
      <c r="I4" s="12" t="s">
        <v>527</v>
      </c>
      <c r="J4" s="13"/>
      <c r="K4" s="14"/>
    </row>
    <row r="5" ht="35" customHeight="1" spans="1:11">
      <c r="A5" s="15"/>
      <c r="B5" s="15"/>
      <c r="C5" s="15"/>
      <c r="D5" s="16"/>
      <c r="E5" s="16"/>
      <c r="F5" s="16"/>
      <c r="G5" s="16"/>
      <c r="H5" s="33"/>
      <c r="I5" s="11" t="s">
        <v>59</v>
      </c>
      <c r="J5" s="11" t="s">
        <v>60</v>
      </c>
      <c r="K5" s="11" t="s">
        <v>61</v>
      </c>
    </row>
    <row r="6" ht="35" customHeight="1" spans="1:11">
      <c r="A6" s="17"/>
      <c r="B6" s="17"/>
      <c r="C6" s="17"/>
      <c r="D6" s="18"/>
      <c r="E6" s="18"/>
      <c r="F6" s="18"/>
      <c r="G6" s="18"/>
      <c r="H6" s="34"/>
      <c r="I6" s="18" t="s">
        <v>58</v>
      </c>
      <c r="J6" s="18"/>
      <c r="K6" s="18"/>
    </row>
    <row r="7" ht="35" customHeight="1" spans="1:11">
      <c r="A7" s="19">
        <v>1</v>
      </c>
      <c r="B7" s="19">
        <v>2</v>
      </c>
      <c r="C7" s="19">
        <v>3</v>
      </c>
      <c r="D7" s="19">
        <v>4</v>
      </c>
      <c r="E7" s="19">
        <v>5</v>
      </c>
      <c r="F7" s="19">
        <v>6</v>
      </c>
      <c r="G7" s="19">
        <v>7</v>
      </c>
      <c r="H7" s="19">
        <v>8</v>
      </c>
      <c r="I7" s="19">
        <v>9</v>
      </c>
      <c r="J7" s="20">
        <v>10</v>
      </c>
      <c r="K7" s="20">
        <v>11</v>
      </c>
    </row>
    <row r="8" ht="35" customHeight="1" spans="1:11">
      <c r="A8" s="35"/>
      <c r="B8" s="21"/>
      <c r="C8" s="35"/>
      <c r="D8" s="35"/>
      <c r="E8" s="35"/>
      <c r="F8" s="35"/>
      <c r="G8" s="35"/>
      <c r="H8" s="23"/>
      <c r="I8" s="23"/>
      <c r="J8" s="23"/>
      <c r="K8" s="23"/>
    </row>
    <row r="9" ht="35" customHeight="1" spans="1:11">
      <c r="A9" s="21"/>
      <c r="B9" s="21"/>
      <c r="C9" s="21"/>
      <c r="D9" s="21"/>
      <c r="E9" s="21"/>
      <c r="F9" s="21"/>
      <c r="G9" s="21"/>
      <c r="H9" s="23"/>
      <c r="I9" s="23"/>
      <c r="J9" s="23"/>
      <c r="K9" s="23"/>
    </row>
    <row r="10" ht="35" customHeight="1" spans="1:11">
      <c r="A10" s="36" t="s">
        <v>132</v>
      </c>
      <c r="B10" s="37"/>
      <c r="C10" s="37"/>
      <c r="D10" s="37"/>
      <c r="E10" s="37"/>
      <c r="F10" s="37"/>
      <c r="G10" s="38"/>
      <c r="H10" s="23"/>
      <c r="I10" s="23"/>
      <c r="J10" s="23"/>
      <c r="K10" s="23"/>
    </row>
    <row r="11" ht="35" customHeight="1" spans="1:5">
      <c r="A11" s="39" t="s">
        <v>528</v>
      </c>
      <c r="B11" s="39"/>
      <c r="C11" s="39"/>
      <c r="D11" s="39"/>
      <c r="E11" s="39"/>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tabSelected="1" workbookViewId="0">
      <selection activeCell="F28" sqref="F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529</v>
      </c>
    </row>
    <row r="2" ht="36.75" customHeight="1" spans="1:7">
      <c r="A2" s="5" t="s">
        <v>530</v>
      </c>
      <c r="B2" s="6"/>
      <c r="C2" s="6"/>
      <c r="D2" s="6"/>
      <c r="E2" s="6"/>
      <c r="F2" s="6"/>
      <c r="G2" s="6"/>
    </row>
    <row r="3" ht="18.75" customHeight="1" spans="1:7">
      <c r="A3" s="7" t="str">
        <f>"单位名称："&amp;"中国共产党双江拉祜族佤族布朗族傣族自治县委员会组织部"</f>
        <v>单位名称：中国共产党双江拉祜族佤族布朗族傣族自治县委员会组织部</v>
      </c>
      <c r="B3" s="8"/>
      <c r="C3" s="8"/>
      <c r="D3" s="8"/>
      <c r="E3" s="9"/>
      <c r="F3" s="9"/>
      <c r="G3" s="4" t="s">
        <v>181</v>
      </c>
    </row>
    <row r="4" ht="18.75" customHeight="1" spans="1:7">
      <c r="A4" s="10" t="s">
        <v>289</v>
      </c>
      <c r="B4" s="10" t="s">
        <v>288</v>
      </c>
      <c r="C4" s="10" t="s">
        <v>196</v>
      </c>
      <c r="D4" s="11" t="s">
        <v>531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26" customHeight="1" spans="1:7">
      <c r="A8" s="21" t="s">
        <v>71</v>
      </c>
      <c r="B8" s="22"/>
      <c r="C8" s="22"/>
      <c r="D8" s="21"/>
      <c r="E8" s="23">
        <v>1620000</v>
      </c>
      <c r="F8" s="23"/>
      <c r="G8" s="23"/>
    </row>
    <row r="9" ht="27" customHeight="1" spans="1:7">
      <c r="A9" s="24" t="s">
        <v>71</v>
      </c>
      <c r="B9" s="21"/>
      <c r="C9" s="21"/>
      <c r="D9" s="21"/>
      <c r="E9" s="23">
        <v>1620000</v>
      </c>
      <c r="F9" s="23"/>
      <c r="G9" s="23"/>
    </row>
    <row r="10" ht="18.75" customHeight="1" spans="1:7">
      <c r="A10" s="25"/>
      <c r="B10" s="21" t="s">
        <v>532</v>
      </c>
      <c r="C10" s="21" t="s">
        <v>327</v>
      </c>
      <c r="D10" s="21" t="s">
        <v>533</v>
      </c>
      <c r="E10" s="23">
        <v>590000</v>
      </c>
      <c r="F10" s="23"/>
      <c r="G10" s="23"/>
    </row>
    <row r="11" ht="18.75" customHeight="1" spans="1:7">
      <c r="A11" s="25"/>
      <c r="B11" s="21" t="s">
        <v>532</v>
      </c>
      <c r="C11" s="21" t="s">
        <v>311</v>
      </c>
      <c r="D11" s="21" t="s">
        <v>533</v>
      </c>
      <c r="E11" s="23">
        <v>295000</v>
      </c>
      <c r="F11" s="23"/>
      <c r="G11" s="23"/>
    </row>
    <row r="12" ht="18.75" customHeight="1" spans="1:7">
      <c r="A12" s="25"/>
      <c r="B12" s="21" t="s">
        <v>532</v>
      </c>
      <c r="C12" s="21" t="s">
        <v>299</v>
      </c>
      <c r="D12" s="21" t="s">
        <v>533</v>
      </c>
      <c r="E12" s="23">
        <v>15000</v>
      </c>
      <c r="F12" s="23"/>
      <c r="G12" s="23"/>
    </row>
    <row r="13" ht="18.75" customHeight="1" spans="1:7">
      <c r="A13" s="25"/>
      <c r="B13" s="21" t="s">
        <v>532</v>
      </c>
      <c r="C13" s="21" t="s">
        <v>303</v>
      </c>
      <c r="D13" s="21" t="s">
        <v>533</v>
      </c>
      <c r="E13" s="23">
        <v>10000</v>
      </c>
      <c r="F13" s="23"/>
      <c r="G13" s="23"/>
    </row>
    <row r="14" ht="18.75" customHeight="1" spans="1:7">
      <c r="A14" s="25"/>
      <c r="B14" s="21" t="s">
        <v>532</v>
      </c>
      <c r="C14" s="21" t="s">
        <v>321</v>
      </c>
      <c r="D14" s="21" t="s">
        <v>533</v>
      </c>
      <c r="E14" s="23">
        <v>40000</v>
      </c>
      <c r="F14" s="23"/>
      <c r="G14" s="23"/>
    </row>
    <row r="15" ht="18.75" customHeight="1" spans="1:7">
      <c r="A15" s="25"/>
      <c r="B15" s="21" t="s">
        <v>532</v>
      </c>
      <c r="C15" s="21" t="s">
        <v>301</v>
      </c>
      <c r="D15" s="21" t="s">
        <v>533</v>
      </c>
      <c r="E15" s="23">
        <v>50000</v>
      </c>
      <c r="F15" s="23"/>
      <c r="G15" s="23"/>
    </row>
    <row r="16" ht="18.75" customHeight="1" spans="1:7">
      <c r="A16" s="25"/>
      <c r="B16" s="21" t="s">
        <v>532</v>
      </c>
      <c r="C16" s="21" t="s">
        <v>325</v>
      </c>
      <c r="D16" s="21" t="s">
        <v>533</v>
      </c>
      <c r="E16" s="23">
        <v>30000</v>
      </c>
      <c r="F16" s="23"/>
      <c r="G16" s="23"/>
    </row>
    <row r="17" ht="18.75" customHeight="1" spans="1:7">
      <c r="A17" s="25"/>
      <c r="B17" s="21" t="s">
        <v>532</v>
      </c>
      <c r="C17" s="21" t="s">
        <v>315</v>
      </c>
      <c r="D17" s="21" t="s">
        <v>533</v>
      </c>
      <c r="E17" s="23">
        <v>50000</v>
      </c>
      <c r="F17" s="23"/>
      <c r="G17" s="23"/>
    </row>
    <row r="18" ht="18.75" customHeight="1" spans="1:7">
      <c r="A18" s="25"/>
      <c r="B18" s="21" t="s">
        <v>532</v>
      </c>
      <c r="C18" s="21" t="s">
        <v>297</v>
      </c>
      <c r="D18" s="21" t="s">
        <v>533</v>
      </c>
      <c r="E18" s="23">
        <v>150000</v>
      </c>
      <c r="F18" s="23"/>
      <c r="G18" s="23"/>
    </row>
    <row r="19" ht="18.75" customHeight="1" spans="1:7">
      <c r="A19" s="25"/>
      <c r="B19" s="21" t="s">
        <v>532</v>
      </c>
      <c r="C19" s="21" t="s">
        <v>305</v>
      </c>
      <c r="D19" s="21" t="s">
        <v>533</v>
      </c>
      <c r="E19" s="23">
        <v>160000</v>
      </c>
      <c r="F19" s="23"/>
      <c r="G19" s="23"/>
    </row>
    <row r="20" ht="18.75" customHeight="1" spans="1:7">
      <c r="A20" s="25"/>
      <c r="B20" s="21" t="s">
        <v>532</v>
      </c>
      <c r="C20" s="21" t="s">
        <v>294</v>
      </c>
      <c r="D20" s="21" t="s">
        <v>533</v>
      </c>
      <c r="E20" s="23">
        <v>50000</v>
      </c>
      <c r="F20" s="23"/>
      <c r="G20" s="23"/>
    </row>
    <row r="21" ht="27" customHeight="1" spans="1:7">
      <c r="A21" s="25"/>
      <c r="B21" s="21" t="s">
        <v>532</v>
      </c>
      <c r="C21" s="21" t="s">
        <v>319</v>
      </c>
      <c r="D21" s="21" t="s">
        <v>533</v>
      </c>
      <c r="E21" s="23">
        <v>150000</v>
      </c>
      <c r="F21" s="23"/>
      <c r="G21" s="23"/>
    </row>
    <row r="22" ht="18.75" customHeight="1" spans="1:7">
      <c r="A22" s="25"/>
      <c r="B22" s="21" t="s">
        <v>532</v>
      </c>
      <c r="C22" s="21" t="s">
        <v>313</v>
      </c>
      <c r="D22" s="21" t="s">
        <v>533</v>
      </c>
      <c r="E22" s="23">
        <v>10000</v>
      </c>
      <c r="F22" s="23"/>
      <c r="G22" s="23"/>
    </row>
    <row r="23" ht="30" customHeight="1" spans="1:7">
      <c r="A23" s="25"/>
      <c r="B23" s="21" t="s">
        <v>532</v>
      </c>
      <c r="C23" s="21" t="s">
        <v>317</v>
      </c>
      <c r="D23" s="21" t="s">
        <v>533</v>
      </c>
      <c r="E23" s="23">
        <v>20000</v>
      </c>
      <c r="F23" s="23"/>
      <c r="G23" s="23"/>
    </row>
    <row r="24" ht="18.75" customHeight="1" spans="1:7">
      <c r="A24" s="26" t="s">
        <v>56</v>
      </c>
      <c r="B24" s="27" t="s">
        <v>534</v>
      </c>
      <c r="C24" s="27"/>
      <c r="D24" s="28"/>
      <c r="E24" s="23">
        <v>1620000</v>
      </c>
      <c r="F24" s="23"/>
      <c r="G24" s="23"/>
    </row>
  </sheetData>
  <autoFilter xmlns:etc="http://www.wps.cn/officeDocument/2017/etCustomData" ref="A1:G24" etc:filterBottomFollowUsedRange="0">
    <extLst/>
  </autoFilter>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9" right="0.39" top="0.58" bottom="0.58"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7" sqref="$A7:$XFD1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27"/>
      <c r="O1" s="84"/>
      <c r="P1" s="84"/>
      <c r="Q1" s="84"/>
      <c r="R1" s="84"/>
      <c r="S1" s="40" t="s">
        <v>53</v>
      </c>
    </row>
    <row r="2" ht="57.75" customHeight="1" spans="1:19">
      <c r="A2" s="154" t="str">
        <f>"2025"&amp;"年部门收入预算表"</f>
        <v>2025年部门收入预算表</v>
      </c>
      <c r="B2" s="211"/>
      <c r="C2" s="211"/>
      <c r="D2" s="211"/>
      <c r="E2" s="211"/>
      <c r="F2" s="211"/>
      <c r="G2" s="211"/>
      <c r="H2" s="211"/>
      <c r="I2" s="211"/>
      <c r="J2" s="211"/>
      <c r="K2" s="211"/>
      <c r="L2" s="211"/>
      <c r="M2" s="211"/>
      <c r="N2" s="211"/>
      <c r="O2" s="228"/>
      <c r="P2" s="228"/>
      <c r="Q2" s="228"/>
      <c r="R2" s="228"/>
      <c r="S2" s="228"/>
    </row>
    <row r="3" ht="18.75" customHeight="1" spans="1:19">
      <c r="A3" s="43" t="str">
        <f>"单位名称："&amp;"中国共产党双江拉祜族佤族布朗族傣族自治县委员会组织部"</f>
        <v>单位名称：中国共产党双江拉祜族佤族布朗族傣族自治县委员会组织部</v>
      </c>
      <c r="B3" s="114"/>
      <c r="C3" s="114"/>
      <c r="D3" s="114"/>
      <c r="E3" s="114"/>
      <c r="F3" s="114"/>
      <c r="G3" s="114"/>
      <c r="H3" s="114"/>
      <c r="I3" s="114"/>
      <c r="J3" s="155"/>
      <c r="K3" s="114"/>
      <c r="L3" s="114"/>
      <c r="M3" s="114"/>
      <c r="N3" s="114"/>
      <c r="O3" s="155"/>
      <c r="P3" s="155"/>
      <c r="Q3" s="155"/>
      <c r="R3" s="155"/>
      <c r="S3" s="40" t="s">
        <v>1</v>
      </c>
    </row>
    <row r="4" ht="45" customHeight="1" spans="1:19">
      <c r="A4" s="212" t="s">
        <v>54</v>
      </c>
      <c r="B4" s="213" t="s">
        <v>55</v>
      </c>
      <c r="C4" s="213" t="s">
        <v>56</v>
      </c>
      <c r="D4" s="214" t="s">
        <v>57</v>
      </c>
      <c r="E4" s="215"/>
      <c r="F4" s="215"/>
      <c r="G4" s="215"/>
      <c r="H4" s="215"/>
      <c r="I4" s="215"/>
      <c r="J4" s="229"/>
      <c r="K4" s="215"/>
      <c r="L4" s="215"/>
      <c r="M4" s="215"/>
      <c r="N4" s="230"/>
      <c r="O4" s="214" t="s">
        <v>46</v>
      </c>
      <c r="P4" s="214"/>
      <c r="Q4" s="214"/>
      <c r="R4" s="214"/>
      <c r="S4" s="233"/>
    </row>
    <row r="5" ht="45" customHeight="1" spans="1:19">
      <c r="A5" s="216"/>
      <c r="B5" s="217"/>
      <c r="C5" s="217"/>
      <c r="D5" s="218" t="s">
        <v>58</v>
      </c>
      <c r="E5" s="218" t="s">
        <v>59</v>
      </c>
      <c r="F5" s="218" t="s">
        <v>60</v>
      </c>
      <c r="G5" s="218" t="s">
        <v>61</v>
      </c>
      <c r="H5" s="218" t="s">
        <v>62</v>
      </c>
      <c r="I5" s="231" t="s">
        <v>63</v>
      </c>
      <c r="J5" s="231"/>
      <c r="K5" s="231"/>
      <c r="L5" s="231"/>
      <c r="M5" s="231"/>
      <c r="N5" s="221"/>
      <c r="O5" s="218" t="s">
        <v>58</v>
      </c>
      <c r="P5" s="218" t="s">
        <v>59</v>
      </c>
      <c r="Q5" s="218" t="s">
        <v>60</v>
      </c>
      <c r="R5" s="218" t="s">
        <v>61</v>
      </c>
      <c r="S5" s="218" t="s">
        <v>64</v>
      </c>
    </row>
    <row r="6" ht="45" customHeight="1" spans="1:19">
      <c r="A6" s="219"/>
      <c r="B6" s="220"/>
      <c r="C6" s="220"/>
      <c r="D6" s="221"/>
      <c r="E6" s="221"/>
      <c r="F6" s="221"/>
      <c r="G6" s="221"/>
      <c r="H6" s="221"/>
      <c r="I6" s="220" t="s">
        <v>58</v>
      </c>
      <c r="J6" s="220" t="s">
        <v>65</v>
      </c>
      <c r="K6" s="220" t="s">
        <v>66</v>
      </c>
      <c r="L6" s="220" t="s">
        <v>67</v>
      </c>
      <c r="M6" s="220" t="s">
        <v>68</v>
      </c>
      <c r="N6" s="220" t="s">
        <v>69</v>
      </c>
      <c r="O6" s="232"/>
      <c r="P6" s="232"/>
      <c r="Q6" s="232"/>
      <c r="R6" s="232"/>
      <c r="S6" s="221"/>
    </row>
    <row r="7" ht="60"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60" customHeight="1" spans="1:19">
      <c r="A8" s="222" t="s">
        <v>70</v>
      </c>
      <c r="B8" s="223" t="s">
        <v>71</v>
      </c>
      <c r="C8" s="23">
        <v>6382080.39</v>
      </c>
      <c r="D8" s="23">
        <v>6382080.39</v>
      </c>
      <c r="E8" s="23">
        <v>6382080.39</v>
      </c>
      <c r="F8" s="23"/>
      <c r="G8" s="23"/>
      <c r="H8" s="23"/>
      <c r="I8" s="23"/>
      <c r="J8" s="23"/>
      <c r="K8" s="23"/>
      <c r="L8" s="23"/>
      <c r="M8" s="23"/>
      <c r="N8" s="23"/>
      <c r="O8" s="23"/>
      <c r="P8" s="23"/>
      <c r="Q8" s="23"/>
      <c r="R8" s="23"/>
      <c r="S8" s="23"/>
    </row>
    <row r="9" ht="60" customHeight="1" spans="1:19">
      <c r="A9" s="119" t="s">
        <v>72</v>
      </c>
      <c r="B9" s="224" t="s">
        <v>71</v>
      </c>
      <c r="C9" s="23">
        <v>6382080.39</v>
      </c>
      <c r="D9" s="23">
        <v>6382080.39</v>
      </c>
      <c r="E9" s="23">
        <v>6382080.39</v>
      </c>
      <c r="F9" s="23"/>
      <c r="G9" s="23"/>
      <c r="H9" s="23"/>
      <c r="I9" s="23"/>
      <c r="J9" s="23"/>
      <c r="K9" s="23"/>
      <c r="L9" s="23"/>
      <c r="M9" s="23"/>
      <c r="N9" s="23"/>
      <c r="O9" s="23"/>
      <c r="P9" s="23"/>
      <c r="Q9" s="23"/>
      <c r="R9" s="23"/>
      <c r="S9" s="23"/>
    </row>
    <row r="10" ht="60" customHeight="1" spans="1:19">
      <c r="A10" s="225" t="s">
        <v>56</v>
      </c>
      <c r="B10" s="226"/>
      <c r="C10" s="23">
        <v>6382080.39</v>
      </c>
      <c r="D10" s="23">
        <v>6382080.39</v>
      </c>
      <c r="E10" s="23">
        <v>6382080.39</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3" workbookViewId="0">
      <selection activeCell="A6" sqref="$A6:$XFD3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200"/>
      <c r="E1" s="1"/>
      <c r="F1" s="1"/>
      <c r="G1" s="1"/>
      <c r="H1" s="200"/>
      <c r="I1" s="1"/>
      <c r="J1" s="200"/>
      <c r="K1" s="1"/>
      <c r="L1" s="1"/>
      <c r="M1" s="1"/>
      <c r="N1" s="1"/>
      <c r="O1" s="41" t="s">
        <v>73</v>
      </c>
    </row>
    <row r="2" ht="42" customHeight="1" spans="1:15">
      <c r="A2" s="5" t="str">
        <f>"2025"&amp;"年部门支出预算表"</f>
        <v>2025年部门支出预算表</v>
      </c>
      <c r="B2" s="201"/>
      <c r="C2" s="201"/>
      <c r="D2" s="201"/>
      <c r="E2" s="201"/>
      <c r="F2" s="201"/>
      <c r="G2" s="201"/>
      <c r="H2" s="201"/>
      <c r="I2" s="201"/>
      <c r="J2" s="201"/>
      <c r="K2" s="201"/>
      <c r="L2" s="201"/>
      <c r="M2" s="201"/>
      <c r="N2" s="201"/>
      <c r="O2" s="201"/>
    </row>
    <row r="3" ht="18.75" customHeight="1" spans="1:15">
      <c r="A3" s="202" t="str">
        <f>"单位名称："&amp;"中国共产党双江拉祜族佤族布朗族傣族自治县委员会组织部"</f>
        <v>单位名称：中国共产党双江拉祜族佤族布朗族傣族自治县委员会组织部</v>
      </c>
      <c r="B3" s="203"/>
      <c r="C3" s="77"/>
      <c r="D3" s="30"/>
      <c r="E3" s="77"/>
      <c r="F3" s="77"/>
      <c r="G3" s="77"/>
      <c r="H3" s="30"/>
      <c r="I3" s="77"/>
      <c r="J3" s="30"/>
      <c r="K3" s="77"/>
      <c r="L3" s="77"/>
      <c r="M3" s="210"/>
      <c r="N3" s="210"/>
      <c r="O3" s="41" t="s">
        <v>1</v>
      </c>
    </row>
    <row r="4" ht="18.75" customHeight="1" spans="1:15">
      <c r="A4" s="10" t="s">
        <v>74</v>
      </c>
      <c r="B4" s="10" t="s">
        <v>75</v>
      </c>
      <c r="C4" s="10" t="s">
        <v>56</v>
      </c>
      <c r="D4" s="12" t="s">
        <v>59</v>
      </c>
      <c r="E4" s="93" t="s">
        <v>76</v>
      </c>
      <c r="F4" s="167" t="s">
        <v>77</v>
      </c>
      <c r="G4" s="10" t="s">
        <v>60</v>
      </c>
      <c r="H4" s="10" t="s">
        <v>61</v>
      </c>
      <c r="I4" s="10" t="s">
        <v>78</v>
      </c>
      <c r="J4" s="12" t="s">
        <v>79</v>
      </c>
      <c r="K4" s="13"/>
      <c r="L4" s="13"/>
      <c r="M4" s="13"/>
      <c r="N4" s="13"/>
      <c r="O4" s="14"/>
    </row>
    <row r="5" ht="30" customHeight="1" spans="1:15">
      <c r="A5" s="18"/>
      <c r="B5" s="18"/>
      <c r="C5" s="18"/>
      <c r="D5" s="81" t="s">
        <v>58</v>
      </c>
      <c r="E5" s="113" t="s">
        <v>76</v>
      </c>
      <c r="F5" s="113" t="s">
        <v>77</v>
      </c>
      <c r="G5" s="18"/>
      <c r="H5" s="18"/>
      <c r="I5" s="18"/>
      <c r="J5" s="81" t="s">
        <v>58</v>
      </c>
      <c r="K5" s="48" t="s">
        <v>80</v>
      </c>
      <c r="L5" s="48" t="s">
        <v>81</v>
      </c>
      <c r="M5" s="48" t="s">
        <v>82</v>
      </c>
      <c r="N5" s="48" t="s">
        <v>83</v>
      </c>
      <c r="O5" s="48" t="s">
        <v>84</v>
      </c>
    </row>
    <row r="6" ht="30" customHeight="1" spans="1:15">
      <c r="A6" s="142">
        <v>1</v>
      </c>
      <c r="B6" s="142">
        <v>2</v>
      </c>
      <c r="C6" s="81">
        <v>3</v>
      </c>
      <c r="D6" s="81">
        <v>4</v>
      </c>
      <c r="E6" s="81">
        <v>5</v>
      </c>
      <c r="F6" s="81">
        <v>6</v>
      </c>
      <c r="G6" s="81">
        <v>7</v>
      </c>
      <c r="H6" s="81">
        <v>8</v>
      </c>
      <c r="I6" s="81">
        <v>9</v>
      </c>
      <c r="J6" s="81">
        <v>10</v>
      </c>
      <c r="K6" s="81">
        <v>11</v>
      </c>
      <c r="L6" s="81">
        <v>12</v>
      </c>
      <c r="M6" s="81">
        <v>13</v>
      </c>
      <c r="N6" s="81">
        <v>14</v>
      </c>
      <c r="O6" s="81">
        <v>15</v>
      </c>
    </row>
    <row r="7" ht="30" customHeight="1" spans="1:15">
      <c r="A7" s="158" t="s">
        <v>85</v>
      </c>
      <c r="B7" s="189" t="s">
        <v>86</v>
      </c>
      <c r="C7" s="23">
        <v>5002570.76</v>
      </c>
      <c r="D7" s="23">
        <v>5002570.76</v>
      </c>
      <c r="E7" s="23">
        <v>3382570.76</v>
      </c>
      <c r="F7" s="23">
        <v>1620000</v>
      </c>
      <c r="G7" s="23"/>
      <c r="H7" s="23"/>
      <c r="I7" s="23"/>
      <c r="J7" s="23"/>
      <c r="K7" s="23"/>
      <c r="L7" s="23"/>
      <c r="M7" s="23"/>
      <c r="N7" s="23"/>
      <c r="O7" s="23"/>
    </row>
    <row r="8" ht="30" customHeight="1" spans="1:15">
      <c r="A8" s="204" t="s">
        <v>87</v>
      </c>
      <c r="B8" s="241" t="s">
        <v>88</v>
      </c>
      <c r="C8" s="23">
        <v>5002570.76</v>
      </c>
      <c r="D8" s="23">
        <v>5002570.76</v>
      </c>
      <c r="E8" s="23">
        <v>3382570.76</v>
      </c>
      <c r="F8" s="23">
        <v>1620000</v>
      </c>
      <c r="G8" s="23"/>
      <c r="H8" s="23"/>
      <c r="I8" s="23"/>
      <c r="J8" s="23"/>
      <c r="K8" s="23"/>
      <c r="L8" s="23"/>
      <c r="M8" s="23"/>
      <c r="N8" s="23"/>
      <c r="O8" s="23"/>
    </row>
    <row r="9" ht="30" customHeight="1" spans="1:15">
      <c r="A9" s="206" t="s">
        <v>89</v>
      </c>
      <c r="B9" s="242" t="s">
        <v>90</v>
      </c>
      <c r="C9" s="23">
        <v>3382570.76</v>
      </c>
      <c r="D9" s="23">
        <v>3382570.76</v>
      </c>
      <c r="E9" s="23">
        <v>3382570.76</v>
      </c>
      <c r="F9" s="23"/>
      <c r="G9" s="23"/>
      <c r="H9" s="23"/>
      <c r="I9" s="23"/>
      <c r="J9" s="23"/>
      <c r="K9" s="23"/>
      <c r="L9" s="23"/>
      <c r="M9" s="23"/>
      <c r="N9" s="23"/>
      <c r="O9" s="23"/>
    </row>
    <row r="10" ht="30" customHeight="1" spans="1:15">
      <c r="A10" s="206" t="s">
        <v>91</v>
      </c>
      <c r="B10" s="242" t="s">
        <v>92</v>
      </c>
      <c r="C10" s="23">
        <v>1610000</v>
      </c>
      <c r="D10" s="23">
        <v>1610000</v>
      </c>
      <c r="E10" s="23"/>
      <c r="F10" s="23">
        <v>1610000</v>
      </c>
      <c r="G10" s="23"/>
      <c r="H10" s="23"/>
      <c r="I10" s="23"/>
      <c r="J10" s="23"/>
      <c r="K10" s="23"/>
      <c r="L10" s="23"/>
      <c r="M10" s="23"/>
      <c r="N10" s="23"/>
      <c r="O10" s="23"/>
    </row>
    <row r="11" ht="30" customHeight="1" spans="1:15">
      <c r="A11" s="206" t="s">
        <v>93</v>
      </c>
      <c r="B11" s="242" t="s">
        <v>94</v>
      </c>
      <c r="C11" s="23">
        <v>10000</v>
      </c>
      <c r="D11" s="23">
        <v>10000</v>
      </c>
      <c r="E11" s="23"/>
      <c r="F11" s="23">
        <v>10000</v>
      </c>
      <c r="G11" s="23"/>
      <c r="H11" s="23"/>
      <c r="I11" s="23"/>
      <c r="J11" s="23"/>
      <c r="K11" s="23"/>
      <c r="L11" s="23"/>
      <c r="M11" s="23"/>
      <c r="N11" s="23"/>
      <c r="O11" s="23"/>
    </row>
    <row r="12" ht="30" customHeight="1" spans="1:15">
      <c r="A12" s="158" t="s">
        <v>95</v>
      </c>
      <c r="B12" s="189" t="s">
        <v>96</v>
      </c>
      <c r="C12" s="23">
        <v>874796.39</v>
      </c>
      <c r="D12" s="23">
        <v>874796.39</v>
      </c>
      <c r="E12" s="23">
        <v>874796.39</v>
      </c>
      <c r="F12" s="23"/>
      <c r="G12" s="23"/>
      <c r="H12" s="23"/>
      <c r="I12" s="23"/>
      <c r="J12" s="23"/>
      <c r="K12" s="23"/>
      <c r="L12" s="23"/>
      <c r="M12" s="23"/>
      <c r="N12" s="23"/>
      <c r="O12" s="23"/>
    </row>
    <row r="13" ht="30" customHeight="1" spans="1:15">
      <c r="A13" s="204" t="s">
        <v>97</v>
      </c>
      <c r="B13" s="241" t="s">
        <v>98</v>
      </c>
      <c r="C13" s="23">
        <v>810352.08</v>
      </c>
      <c r="D13" s="23">
        <v>810352.08</v>
      </c>
      <c r="E13" s="23">
        <v>810352.08</v>
      </c>
      <c r="F13" s="23"/>
      <c r="G13" s="23"/>
      <c r="H13" s="23"/>
      <c r="I13" s="23"/>
      <c r="J13" s="23"/>
      <c r="K13" s="23"/>
      <c r="L13" s="23"/>
      <c r="M13" s="23"/>
      <c r="N13" s="23"/>
      <c r="O13" s="23"/>
    </row>
    <row r="14" ht="30" customHeight="1" spans="1:15">
      <c r="A14" s="206" t="s">
        <v>99</v>
      </c>
      <c r="B14" s="242" t="s">
        <v>100</v>
      </c>
      <c r="C14" s="23">
        <v>387606</v>
      </c>
      <c r="D14" s="23">
        <v>387606</v>
      </c>
      <c r="E14" s="23">
        <v>387606</v>
      </c>
      <c r="F14" s="23"/>
      <c r="G14" s="23"/>
      <c r="H14" s="23"/>
      <c r="I14" s="23"/>
      <c r="J14" s="23"/>
      <c r="K14" s="23"/>
      <c r="L14" s="23"/>
      <c r="M14" s="23"/>
      <c r="N14" s="23"/>
      <c r="O14" s="23"/>
    </row>
    <row r="15" ht="30" customHeight="1" spans="1:15">
      <c r="A15" s="206" t="s">
        <v>101</v>
      </c>
      <c r="B15" s="242" t="s">
        <v>102</v>
      </c>
      <c r="C15" s="23">
        <v>422746.08</v>
      </c>
      <c r="D15" s="23">
        <v>422746.08</v>
      </c>
      <c r="E15" s="23">
        <v>422746.08</v>
      </c>
      <c r="F15" s="23"/>
      <c r="G15" s="23"/>
      <c r="H15" s="23"/>
      <c r="I15" s="23"/>
      <c r="J15" s="23"/>
      <c r="K15" s="23"/>
      <c r="L15" s="23"/>
      <c r="M15" s="23"/>
      <c r="N15" s="23"/>
      <c r="O15" s="23"/>
    </row>
    <row r="16" ht="30" customHeight="1" spans="1:15">
      <c r="A16" s="204" t="s">
        <v>103</v>
      </c>
      <c r="B16" s="241" t="s">
        <v>104</v>
      </c>
      <c r="C16" s="23">
        <v>24032</v>
      </c>
      <c r="D16" s="23">
        <v>24032</v>
      </c>
      <c r="E16" s="23">
        <v>24032</v>
      </c>
      <c r="F16" s="23"/>
      <c r="G16" s="23"/>
      <c r="H16" s="23"/>
      <c r="I16" s="23"/>
      <c r="J16" s="23"/>
      <c r="K16" s="23"/>
      <c r="L16" s="23"/>
      <c r="M16" s="23"/>
      <c r="N16" s="23"/>
      <c r="O16" s="23"/>
    </row>
    <row r="17" ht="30" customHeight="1" spans="1:15">
      <c r="A17" s="206" t="s">
        <v>105</v>
      </c>
      <c r="B17" s="242" t="s">
        <v>106</v>
      </c>
      <c r="C17" s="23">
        <v>24032</v>
      </c>
      <c r="D17" s="23">
        <v>24032</v>
      </c>
      <c r="E17" s="23">
        <v>24032</v>
      </c>
      <c r="F17" s="23"/>
      <c r="G17" s="23"/>
      <c r="H17" s="23"/>
      <c r="I17" s="23"/>
      <c r="J17" s="23"/>
      <c r="K17" s="23"/>
      <c r="L17" s="23"/>
      <c r="M17" s="23"/>
      <c r="N17" s="23"/>
      <c r="O17" s="23"/>
    </row>
    <row r="18" ht="30" customHeight="1" spans="1:15">
      <c r="A18" s="204" t="s">
        <v>107</v>
      </c>
      <c r="B18" s="241" t="s">
        <v>108</v>
      </c>
      <c r="C18" s="23">
        <v>36185.25</v>
      </c>
      <c r="D18" s="23">
        <v>36185.25</v>
      </c>
      <c r="E18" s="23">
        <v>36185.25</v>
      </c>
      <c r="F18" s="23"/>
      <c r="G18" s="23"/>
      <c r="H18" s="23"/>
      <c r="I18" s="23"/>
      <c r="J18" s="23"/>
      <c r="K18" s="23"/>
      <c r="L18" s="23"/>
      <c r="M18" s="23"/>
      <c r="N18" s="23"/>
      <c r="O18" s="23"/>
    </row>
    <row r="19" ht="30" customHeight="1" spans="1:15">
      <c r="A19" s="206" t="s">
        <v>109</v>
      </c>
      <c r="B19" s="242" t="s">
        <v>110</v>
      </c>
      <c r="C19" s="23">
        <v>36185.25</v>
      </c>
      <c r="D19" s="23">
        <v>36185.25</v>
      </c>
      <c r="E19" s="23">
        <v>36185.25</v>
      </c>
      <c r="F19" s="23"/>
      <c r="G19" s="23"/>
      <c r="H19" s="23"/>
      <c r="I19" s="23"/>
      <c r="J19" s="23"/>
      <c r="K19" s="23"/>
      <c r="L19" s="23"/>
      <c r="M19" s="23"/>
      <c r="N19" s="23"/>
      <c r="O19" s="23"/>
    </row>
    <row r="20" ht="30" customHeight="1" spans="1:15">
      <c r="A20" s="204" t="s">
        <v>111</v>
      </c>
      <c r="B20" s="241" t="s">
        <v>112</v>
      </c>
      <c r="C20" s="23">
        <v>4227.06</v>
      </c>
      <c r="D20" s="23">
        <v>4227.06</v>
      </c>
      <c r="E20" s="23">
        <v>4227.06</v>
      </c>
      <c r="F20" s="23"/>
      <c r="G20" s="23"/>
      <c r="H20" s="23"/>
      <c r="I20" s="23"/>
      <c r="J20" s="23"/>
      <c r="K20" s="23"/>
      <c r="L20" s="23"/>
      <c r="M20" s="23"/>
      <c r="N20" s="23"/>
      <c r="O20" s="23"/>
    </row>
    <row r="21" ht="30" customHeight="1" spans="1:15">
      <c r="A21" s="206" t="s">
        <v>113</v>
      </c>
      <c r="B21" s="242" t="s">
        <v>112</v>
      </c>
      <c r="C21" s="23">
        <v>4227.06</v>
      </c>
      <c r="D21" s="23">
        <v>4227.06</v>
      </c>
      <c r="E21" s="23">
        <v>4227.06</v>
      </c>
      <c r="F21" s="23"/>
      <c r="G21" s="23"/>
      <c r="H21" s="23"/>
      <c r="I21" s="23"/>
      <c r="J21" s="23"/>
      <c r="K21" s="23"/>
      <c r="L21" s="23"/>
      <c r="M21" s="23"/>
      <c r="N21" s="23"/>
      <c r="O21" s="23"/>
    </row>
    <row r="22" ht="30" customHeight="1" spans="1:15">
      <c r="A22" s="158" t="s">
        <v>114</v>
      </c>
      <c r="B22" s="189" t="s">
        <v>115</v>
      </c>
      <c r="C22" s="23">
        <v>187653.68</v>
      </c>
      <c r="D22" s="23">
        <v>187653.68</v>
      </c>
      <c r="E22" s="23">
        <v>187653.68</v>
      </c>
      <c r="F22" s="23"/>
      <c r="G22" s="23"/>
      <c r="H22" s="23"/>
      <c r="I22" s="23"/>
      <c r="J22" s="23"/>
      <c r="K22" s="23"/>
      <c r="L22" s="23"/>
      <c r="M22" s="23"/>
      <c r="N22" s="23"/>
      <c r="O22" s="23"/>
    </row>
    <row r="23" ht="30" customHeight="1" spans="1:15">
      <c r="A23" s="204" t="s">
        <v>116</v>
      </c>
      <c r="B23" s="241" t="s">
        <v>117</v>
      </c>
      <c r="C23" s="23">
        <v>187653.68</v>
      </c>
      <c r="D23" s="23">
        <v>187653.68</v>
      </c>
      <c r="E23" s="23">
        <v>187653.68</v>
      </c>
      <c r="F23" s="23"/>
      <c r="G23" s="23"/>
      <c r="H23" s="23"/>
      <c r="I23" s="23"/>
      <c r="J23" s="23"/>
      <c r="K23" s="23"/>
      <c r="L23" s="23"/>
      <c r="M23" s="23"/>
      <c r="N23" s="23"/>
      <c r="O23" s="23"/>
    </row>
    <row r="24" ht="30" customHeight="1" spans="1:15">
      <c r="A24" s="206" t="s">
        <v>118</v>
      </c>
      <c r="B24" s="242" t="s">
        <v>119</v>
      </c>
      <c r="C24" s="23">
        <v>130810.33</v>
      </c>
      <c r="D24" s="23">
        <v>130810.33</v>
      </c>
      <c r="E24" s="23">
        <v>130810.33</v>
      </c>
      <c r="F24" s="23"/>
      <c r="G24" s="23"/>
      <c r="H24" s="23"/>
      <c r="I24" s="23"/>
      <c r="J24" s="23"/>
      <c r="K24" s="23"/>
      <c r="L24" s="23"/>
      <c r="M24" s="23"/>
      <c r="N24" s="23"/>
      <c r="O24" s="23"/>
    </row>
    <row r="25" ht="30" customHeight="1" spans="1:15">
      <c r="A25" s="206" t="s">
        <v>120</v>
      </c>
      <c r="B25" s="242" t="s">
        <v>121</v>
      </c>
      <c r="C25" s="23">
        <v>30503.3</v>
      </c>
      <c r="D25" s="23">
        <v>30503.3</v>
      </c>
      <c r="E25" s="23">
        <v>30503.3</v>
      </c>
      <c r="F25" s="23"/>
      <c r="G25" s="23"/>
      <c r="H25" s="23"/>
      <c r="I25" s="23"/>
      <c r="J25" s="23"/>
      <c r="K25" s="23"/>
      <c r="L25" s="23"/>
      <c r="M25" s="23"/>
      <c r="N25" s="23"/>
      <c r="O25" s="23"/>
    </row>
    <row r="26" ht="30" customHeight="1" spans="1:15">
      <c r="A26" s="206" t="s">
        <v>122</v>
      </c>
      <c r="B26" s="242" t="s">
        <v>123</v>
      </c>
      <c r="C26" s="23">
        <v>13000</v>
      </c>
      <c r="D26" s="23">
        <v>13000</v>
      </c>
      <c r="E26" s="23">
        <v>13000</v>
      </c>
      <c r="F26" s="23"/>
      <c r="G26" s="23"/>
      <c r="H26" s="23"/>
      <c r="I26" s="23"/>
      <c r="J26" s="23"/>
      <c r="K26" s="23"/>
      <c r="L26" s="23"/>
      <c r="M26" s="23"/>
      <c r="N26" s="23"/>
      <c r="O26" s="23"/>
    </row>
    <row r="27" ht="30" customHeight="1" spans="1:15">
      <c r="A27" s="206" t="s">
        <v>124</v>
      </c>
      <c r="B27" s="242" t="s">
        <v>125</v>
      </c>
      <c r="C27" s="23">
        <v>13340.05</v>
      </c>
      <c r="D27" s="23">
        <v>13340.05</v>
      </c>
      <c r="E27" s="23">
        <v>13340.05</v>
      </c>
      <c r="F27" s="23"/>
      <c r="G27" s="23"/>
      <c r="H27" s="23"/>
      <c r="I27" s="23"/>
      <c r="J27" s="23"/>
      <c r="K27" s="23"/>
      <c r="L27" s="23"/>
      <c r="M27" s="23"/>
      <c r="N27" s="23"/>
      <c r="O27" s="23"/>
    </row>
    <row r="28" ht="30" customHeight="1" spans="1:15">
      <c r="A28" s="158" t="s">
        <v>126</v>
      </c>
      <c r="B28" s="189" t="s">
        <v>127</v>
      </c>
      <c r="C28" s="23">
        <v>317059.56</v>
      </c>
      <c r="D28" s="23">
        <v>317059.56</v>
      </c>
      <c r="E28" s="23">
        <v>317059.56</v>
      </c>
      <c r="F28" s="23"/>
      <c r="G28" s="23"/>
      <c r="H28" s="23"/>
      <c r="I28" s="23"/>
      <c r="J28" s="23"/>
      <c r="K28" s="23"/>
      <c r="L28" s="23"/>
      <c r="M28" s="23"/>
      <c r="N28" s="23"/>
      <c r="O28" s="23"/>
    </row>
    <row r="29" ht="30" customHeight="1" spans="1:15">
      <c r="A29" s="204" t="s">
        <v>128</v>
      </c>
      <c r="B29" s="241" t="s">
        <v>129</v>
      </c>
      <c r="C29" s="23">
        <v>317059.56</v>
      </c>
      <c r="D29" s="23">
        <v>317059.56</v>
      </c>
      <c r="E29" s="23">
        <v>317059.56</v>
      </c>
      <c r="F29" s="23"/>
      <c r="G29" s="23"/>
      <c r="H29" s="23"/>
      <c r="I29" s="23"/>
      <c r="J29" s="23"/>
      <c r="K29" s="23"/>
      <c r="L29" s="23"/>
      <c r="M29" s="23"/>
      <c r="N29" s="23"/>
      <c r="O29" s="23"/>
    </row>
    <row r="30" ht="30" customHeight="1" spans="1:15">
      <c r="A30" s="206" t="s">
        <v>130</v>
      </c>
      <c r="B30" s="242" t="s">
        <v>131</v>
      </c>
      <c r="C30" s="23">
        <v>317059.56</v>
      </c>
      <c r="D30" s="23">
        <v>317059.56</v>
      </c>
      <c r="E30" s="23">
        <v>317059.56</v>
      </c>
      <c r="F30" s="23"/>
      <c r="G30" s="23"/>
      <c r="H30" s="23"/>
      <c r="I30" s="23"/>
      <c r="J30" s="23"/>
      <c r="K30" s="23"/>
      <c r="L30" s="23"/>
      <c r="M30" s="23"/>
      <c r="N30" s="23"/>
      <c r="O30" s="23"/>
    </row>
    <row r="31" ht="30" customHeight="1" spans="1:15">
      <c r="A31" s="208" t="s">
        <v>132</v>
      </c>
      <c r="B31" s="209" t="s">
        <v>132</v>
      </c>
      <c r="C31" s="23">
        <v>6382080.39</v>
      </c>
      <c r="D31" s="23">
        <v>6382080.39</v>
      </c>
      <c r="E31" s="23">
        <v>4762080.39</v>
      </c>
      <c r="F31" s="23">
        <v>1620000</v>
      </c>
      <c r="G31" s="23"/>
      <c r="H31" s="23"/>
      <c r="I31" s="23"/>
      <c r="J31" s="23"/>
      <c r="K31" s="23"/>
      <c r="L31" s="23"/>
      <c r="M31" s="23"/>
      <c r="N31" s="23"/>
      <c r="O31" s="23"/>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 right="0.39" top="0.51" bottom="0.51" header="0.31" footer="0.31"/>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3"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1" t="s">
        <v>133</v>
      </c>
    </row>
    <row r="2" ht="36" customHeight="1" spans="1:4">
      <c r="A2" s="5" t="str">
        <f>"2025"&amp;"年部门财政拨款收支预算总表"</f>
        <v>2025年部门财政拨款收支预算总表</v>
      </c>
      <c r="B2" s="187"/>
      <c r="C2" s="187"/>
      <c r="D2" s="187"/>
    </row>
    <row r="3" ht="18.75" customHeight="1" spans="1:4">
      <c r="A3" s="7" t="str">
        <f>"单位名称："&amp;"中国共产党双江拉祜族佤族布朗族傣族自治县委员会组织部"</f>
        <v>单位名称：中国共产党双江拉祜族佤族布朗族傣族自治县委员会组织部</v>
      </c>
      <c r="B3" s="188"/>
      <c r="C3" s="188"/>
      <c r="D3" s="41" t="s">
        <v>1</v>
      </c>
    </row>
    <row r="4" ht="18.75" customHeight="1" spans="1:4">
      <c r="A4" s="12" t="s">
        <v>2</v>
      </c>
      <c r="B4" s="14"/>
      <c r="C4" s="12" t="s">
        <v>3</v>
      </c>
      <c r="D4" s="14"/>
    </row>
    <row r="5" ht="18.75" customHeight="1" spans="1:4">
      <c r="A5" s="32" t="s">
        <v>4</v>
      </c>
      <c r="B5" s="131" t="str">
        <f>"2025"&amp;"年预算数"</f>
        <v>2025年预算数</v>
      </c>
      <c r="C5" s="32" t="s">
        <v>134</v>
      </c>
      <c r="D5" s="131" t="str">
        <f>"2025"&amp;"年预算数"</f>
        <v>2025年预算数</v>
      </c>
    </row>
    <row r="6" ht="18.75" customHeight="1" spans="1:4">
      <c r="A6" s="34"/>
      <c r="B6" s="18"/>
      <c r="C6" s="34"/>
      <c r="D6" s="18"/>
    </row>
    <row r="7" ht="18.75" customHeight="1" spans="1:4">
      <c r="A7" s="189" t="s">
        <v>135</v>
      </c>
      <c r="B7" s="23">
        <v>6382080.39</v>
      </c>
      <c r="C7" s="22" t="s">
        <v>136</v>
      </c>
      <c r="D7" s="23">
        <v>6382080.39</v>
      </c>
    </row>
    <row r="8" ht="18.75" customHeight="1" spans="1:4">
      <c r="A8" s="190" t="s">
        <v>137</v>
      </c>
      <c r="B8" s="23">
        <v>6382080.39</v>
      </c>
      <c r="C8" s="22" t="s">
        <v>138</v>
      </c>
      <c r="D8" s="23">
        <v>5002570.76</v>
      </c>
    </row>
    <row r="9" ht="18.75" customHeight="1" spans="1:4">
      <c r="A9" s="190" t="s">
        <v>139</v>
      </c>
      <c r="B9" s="23"/>
      <c r="C9" s="22" t="s">
        <v>140</v>
      </c>
      <c r="D9" s="23"/>
    </row>
    <row r="10" ht="18.75" customHeight="1" spans="1:4">
      <c r="A10" s="190" t="s">
        <v>141</v>
      </c>
      <c r="B10" s="23"/>
      <c r="C10" s="22" t="s">
        <v>142</v>
      </c>
      <c r="D10" s="23"/>
    </row>
    <row r="11" ht="18.75" customHeight="1" spans="1:4">
      <c r="A11" s="191" t="s">
        <v>143</v>
      </c>
      <c r="B11" s="23"/>
      <c r="C11" s="192" t="s">
        <v>144</v>
      </c>
      <c r="D11" s="23"/>
    </row>
    <row r="12" ht="18.75" customHeight="1" spans="1:4">
      <c r="A12" s="193" t="s">
        <v>137</v>
      </c>
      <c r="B12" s="23"/>
      <c r="C12" s="194" t="s">
        <v>145</v>
      </c>
      <c r="D12" s="23"/>
    </row>
    <row r="13" ht="18.75" customHeight="1" spans="1:4">
      <c r="A13" s="193" t="s">
        <v>139</v>
      </c>
      <c r="B13" s="23"/>
      <c r="C13" s="194" t="s">
        <v>146</v>
      </c>
      <c r="D13" s="23"/>
    </row>
    <row r="14" ht="18.75" customHeight="1" spans="1:4">
      <c r="A14" s="193" t="s">
        <v>141</v>
      </c>
      <c r="B14" s="23"/>
      <c r="C14" s="194" t="s">
        <v>147</v>
      </c>
      <c r="D14" s="23"/>
    </row>
    <row r="15" ht="18.75" customHeight="1" spans="1:4">
      <c r="A15" s="193" t="s">
        <v>26</v>
      </c>
      <c r="B15" s="23"/>
      <c r="C15" s="194" t="s">
        <v>148</v>
      </c>
      <c r="D15" s="23">
        <v>874796.39</v>
      </c>
    </row>
    <row r="16" ht="18.75" customHeight="1" spans="1:4">
      <c r="A16" s="193" t="s">
        <v>26</v>
      </c>
      <c r="B16" s="23" t="s">
        <v>26</v>
      </c>
      <c r="C16" s="194" t="s">
        <v>149</v>
      </c>
      <c r="D16" s="23">
        <v>187653.68</v>
      </c>
    </row>
    <row r="17" ht="18.75" customHeight="1" spans="1:4">
      <c r="A17" s="195" t="s">
        <v>26</v>
      </c>
      <c r="B17" s="23" t="s">
        <v>26</v>
      </c>
      <c r="C17" s="194" t="s">
        <v>150</v>
      </c>
      <c r="D17" s="23"/>
    </row>
    <row r="18" ht="18.75" customHeight="1" spans="1:4">
      <c r="A18" s="195" t="s">
        <v>26</v>
      </c>
      <c r="B18" s="23" t="s">
        <v>26</v>
      </c>
      <c r="C18" s="194" t="s">
        <v>151</v>
      </c>
      <c r="D18" s="23"/>
    </row>
    <row r="19" ht="18.75" customHeight="1" spans="1:4">
      <c r="A19" s="196" t="s">
        <v>26</v>
      </c>
      <c r="B19" s="23" t="s">
        <v>26</v>
      </c>
      <c r="C19" s="194" t="s">
        <v>152</v>
      </c>
      <c r="D19" s="23"/>
    </row>
    <row r="20" ht="18.75" customHeight="1" spans="1:4">
      <c r="A20" s="196" t="s">
        <v>26</v>
      </c>
      <c r="B20" s="23" t="s">
        <v>26</v>
      </c>
      <c r="C20" s="194" t="s">
        <v>153</v>
      </c>
      <c r="D20" s="23"/>
    </row>
    <row r="21" ht="18.75" customHeight="1" spans="1:4">
      <c r="A21" s="196" t="s">
        <v>26</v>
      </c>
      <c r="B21" s="23" t="s">
        <v>26</v>
      </c>
      <c r="C21" s="194" t="s">
        <v>154</v>
      </c>
      <c r="D21" s="23"/>
    </row>
    <row r="22" ht="18.75" customHeight="1" spans="1:4">
      <c r="A22" s="196" t="s">
        <v>26</v>
      </c>
      <c r="B22" s="23" t="s">
        <v>26</v>
      </c>
      <c r="C22" s="194" t="s">
        <v>155</v>
      </c>
      <c r="D22" s="23"/>
    </row>
    <row r="23" ht="18.75" customHeight="1" spans="1:4">
      <c r="A23" s="196" t="s">
        <v>26</v>
      </c>
      <c r="B23" s="23" t="s">
        <v>26</v>
      </c>
      <c r="C23" s="194" t="s">
        <v>156</v>
      </c>
      <c r="D23" s="23"/>
    </row>
    <row r="24" ht="18.75" customHeight="1" spans="1:4">
      <c r="A24" s="196" t="s">
        <v>26</v>
      </c>
      <c r="B24" s="23" t="s">
        <v>26</v>
      </c>
      <c r="C24" s="194" t="s">
        <v>157</v>
      </c>
      <c r="D24" s="23"/>
    </row>
    <row r="25" ht="18.75" customHeight="1" spans="1:4">
      <c r="A25" s="196" t="s">
        <v>26</v>
      </c>
      <c r="B25" s="23" t="s">
        <v>26</v>
      </c>
      <c r="C25" s="194" t="s">
        <v>158</v>
      </c>
      <c r="D25" s="23"/>
    </row>
    <row r="26" ht="18.75" customHeight="1" spans="1:4">
      <c r="A26" s="196" t="s">
        <v>26</v>
      </c>
      <c r="B26" s="23" t="s">
        <v>26</v>
      </c>
      <c r="C26" s="194" t="s">
        <v>159</v>
      </c>
      <c r="D26" s="23">
        <v>317059.56</v>
      </c>
    </row>
    <row r="27" ht="18.75" customHeight="1" spans="1:4">
      <c r="A27" s="196" t="s">
        <v>26</v>
      </c>
      <c r="B27" s="23" t="s">
        <v>26</v>
      </c>
      <c r="C27" s="194" t="s">
        <v>160</v>
      </c>
      <c r="D27" s="23"/>
    </row>
    <row r="28" ht="18.75" customHeight="1" spans="1:4">
      <c r="A28" s="196" t="s">
        <v>26</v>
      </c>
      <c r="B28" s="23" t="s">
        <v>26</v>
      </c>
      <c r="C28" s="194" t="s">
        <v>161</v>
      </c>
      <c r="D28" s="23"/>
    </row>
    <row r="29" ht="18.75" customHeight="1" spans="1:4">
      <c r="A29" s="196" t="s">
        <v>26</v>
      </c>
      <c r="B29" s="23" t="s">
        <v>26</v>
      </c>
      <c r="C29" s="194" t="s">
        <v>162</v>
      </c>
      <c r="D29" s="23"/>
    </row>
    <row r="30" ht="18.75" customHeight="1" spans="1:4">
      <c r="A30" s="196" t="s">
        <v>26</v>
      </c>
      <c r="B30" s="23" t="s">
        <v>26</v>
      </c>
      <c r="C30" s="194" t="s">
        <v>163</v>
      </c>
      <c r="D30" s="23"/>
    </row>
    <row r="31" ht="18.75" customHeight="1" spans="1:4">
      <c r="A31" s="197" t="s">
        <v>26</v>
      </c>
      <c r="B31" s="23" t="s">
        <v>26</v>
      </c>
      <c r="C31" s="194" t="s">
        <v>164</v>
      </c>
      <c r="D31" s="23"/>
    </row>
    <row r="32" ht="18.75" customHeight="1" spans="1:4">
      <c r="A32" s="197" t="s">
        <v>26</v>
      </c>
      <c r="B32" s="23" t="s">
        <v>26</v>
      </c>
      <c r="C32" s="194" t="s">
        <v>165</v>
      </c>
      <c r="D32" s="23"/>
    </row>
    <row r="33" ht="18.75" customHeight="1" spans="1:4">
      <c r="A33" s="197" t="s">
        <v>26</v>
      </c>
      <c r="B33" s="23" t="s">
        <v>26</v>
      </c>
      <c r="C33" s="194" t="s">
        <v>166</v>
      </c>
      <c r="D33" s="23"/>
    </row>
    <row r="34" ht="18.75" customHeight="1" spans="1:4">
      <c r="A34" s="197"/>
      <c r="B34" s="23"/>
      <c r="C34" s="194" t="s">
        <v>167</v>
      </c>
      <c r="D34" s="23"/>
    </row>
    <row r="35" ht="18.75" customHeight="1" spans="1:4">
      <c r="A35" s="197" t="s">
        <v>26</v>
      </c>
      <c r="B35" s="23" t="s">
        <v>26</v>
      </c>
      <c r="C35" s="194" t="s">
        <v>168</v>
      </c>
      <c r="D35" s="23"/>
    </row>
    <row r="36" ht="18.75" customHeight="1" spans="1:4">
      <c r="A36" s="70" t="s">
        <v>169</v>
      </c>
      <c r="B36" s="198">
        <v>6382080.39</v>
      </c>
      <c r="C36" s="199" t="s">
        <v>52</v>
      </c>
      <c r="D36" s="198">
        <v>6382080.39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2"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78"/>
      <c r="F1" s="72"/>
      <c r="G1" s="41" t="s">
        <v>170</v>
      </c>
    </row>
    <row r="2" ht="39" customHeight="1" spans="1:7">
      <c r="A2" s="5" t="str">
        <f>"2025"&amp;"年一般公共预算支出预算表（按功能科目分类）"</f>
        <v>2025年一般公共预算支出预算表（按功能科目分类）</v>
      </c>
      <c r="B2" s="179"/>
      <c r="C2" s="179"/>
      <c r="D2" s="179"/>
      <c r="E2" s="179"/>
      <c r="F2" s="179"/>
      <c r="G2" s="179"/>
    </row>
    <row r="3" ht="18" customHeight="1" spans="1:7">
      <c r="A3" s="180" t="str">
        <f>"单位名称："&amp;"中国共产党双江拉祜族佤族布朗族傣族自治县委员会组织部"</f>
        <v>单位名称：中国共产党双江拉祜族佤族布朗族傣族自治县委员会组织部</v>
      </c>
      <c r="B3" s="29"/>
      <c r="C3" s="30"/>
      <c r="D3" s="30"/>
      <c r="E3" s="30"/>
      <c r="F3" s="126"/>
      <c r="G3" s="41" t="s">
        <v>1</v>
      </c>
    </row>
    <row r="4" ht="20.25" customHeight="1" spans="1:7">
      <c r="A4" s="181" t="s">
        <v>171</v>
      </c>
      <c r="B4" s="182"/>
      <c r="C4" s="131" t="s">
        <v>56</v>
      </c>
      <c r="D4" s="156" t="s">
        <v>76</v>
      </c>
      <c r="E4" s="13"/>
      <c r="F4" s="14"/>
      <c r="G4" s="148" t="s">
        <v>77</v>
      </c>
    </row>
    <row r="5" ht="20.25" customHeight="1" spans="1:7">
      <c r="A5" s="183" t="s">
        <v>74</v>
      </c>
      <c r="B5" s="183" t="s">
        <v>75</v>
      </c>
      <c r="C5" s="34"/>
      <c r="D5" s="81" t="s">
        <v>58</v>
      </c>
      <c r="E5" s="81" t="s">
        <v>172</v>
      </c>
      <c r="F5" s="81" t="s">
        <v>173</v>
      </c>
      <c r="G5" s="115"/>
    </row>
    <row r="6" ht="19.5" customHeight="1" spans="1:7">
      <c r="A6" s="183" t="s">
        <v>174</v>
      </c>
      <c r="B6" s="183" t="s">
        <v>175</v>
      </c>
      <c r="C6" s="183" t="s">
        <v>176</v>
      </c>
      <c r="D6" s="81">
        <v>4</v>
      </c>
      <c r="E6" s="184" t="s">
        <v>177</v>
      </c>
      <c r="F6" s="184" t="s">
        <v>178</v>
      </c>
      <c r="G6" s="183" t="s">
        <v>179</v>
      </c>
    </row>
    <row r="7" ht="18" customHeight="1" spans="1:7">
      <c r="A7" s="35" t="s">
        <v>85</v>
      </c>
      <c r="B7" s="35" t="s">
        <v>86</v>
      </c>
      <c r="C7" s="23">
        <v>5002570.76</v>
      </c>
      <c r="D7" s="23">
        <v>3382570.76</v>
      </c>
      <c r="E7" s="23">
        <v>3024299.88</v>
      </c>
      <c r="F7" s="23">
        <v>358270.88</v>
      </c>
      <c r="G7" s="23">
        <v>1620000</v>
      </c>
    </row>
    <row r="8" ht="18" customHeight="1" spans="1:7">
      <c r="A8" s="143" t="s">
        <v>87</v>
      </c>
      <c r="B8" s="143" t="s">
        <v>88</v>
      </c>
      <c r="C8" s="23">
        <v>5002570.76</v>
      </c>
      <c r="D8" s="23">
        <v>3382570.76</v>
      </c>
      <c r="E8" s="23">
        <v>3024299.88</v>
      </c>
      <c r="F8" s="23">
        <v>358270.88</v>
      </c>
      <c r="G8" s="23">
        <v>1620000</v>
      </c>
    </row>
    <row r="9" ht="18" customHeight="1" spans="1:7">
      <c r="A9" s="144" t="s">
        <v>89</v>
      </c>
      <c r="B9" s="144" t="s">
        <v>90</v>
      </c>
      <c r="C9" s="23">
        <v>3382570.76</v>
      </c>
      <c r="D9" s="23">
        <v>3382570.76</v>
      </c>
      <c r="E9" s="23">
        <v>3024299.88</v>
      </c>
      <c r="F9" s="23">
        <v>358270.88</v>
      </c>
      <c r="G9" s="23"/>
    </row>
    <row r="10" ht="18" customHeight="1" spans="1:7">
      <c r="A10" s="144" t="s">
        <v>91</v>
      </c>
      <c r="B10" s="144" t="s">
        <v>92</v>
      </c>
      <c r="C10" s="23">
        <v>1610000</v>
      </c>
      <c r="D10" s="23"/>
      <c r="E10" s="23"/>
      <c r="F10" s="23"/>
      <c r="G10" s="23">
        <v>1610000</v>
      </c>
    </row>
    <row r="11" ht="18" customHeight="1" spans="1:7">
      <c r="A11" s="144" t="s">
        <v>93</v>
      </c>
      <c r="B11" s="144" t="s">
        <v>94</v>
      </c>
      <c r="C11" s="23">
        <v>10000</v>
      </c>
      <c r="D11" s="23"/>
      <c r="E11" s="23"/>
      <c r="F11" s="23"/>
      <c r="G11" s="23">
        <v>10000</v>
      </c>
    </row>
    <row r="12" ht="18" customHeight="1" spans="1:7">
      <c r="A12" s="35" t="s">
        <v>95</v>
      </c>
      <c r="B12" s="35" t="s">
        <v>96</v>
      </c>
      <c r="C12" s="23">
        <v>874796.39</v>
      </c>
      <c r="D12" s="23">
        <v>874796.39</v>
      </c>
      <c r="E12" s="23">
        <v>835011.14</v>
      </c>
      <c r="F12" s="23">
        <v>39785.25</v>
      </c>
      <c r="G12" s="23"/>
    </row>
    <row r="13" ht="18" customHeight="1" spans="1:7">
      <c r="A13" s="143" t="s">
        <v>97</v>
      </c>
      <c r="B13" s="143" t="s">
        <v>98</v>
      </c>
      <c r="C13" s="23">
        <v>810352.08</v>
      </c>
      <c r="D13" s="23">
        <v>810352.08</v>
      </c>
      <c r="E13" s="23">
        <v>806752.08</v>
      </c>
      <c r="F13" s="23">
        <v>3600</v>
      </c>
      <c r="G13" s="23"/>
    </row>
    <row r="14" ht="18" customHeight="1" spans="1:7">
      <c r="A14" s="144" t="s">
        <v>99</v>
      </c>
      <c r="B14" s="144" t="s">
        <v>100</v>
      </c>
      <c r="C14" s="23">
        <v>387606</v>
      </c>
      <c r="D14" s="23">
        <v>387606</v>
      </c>
      <c r="E14" s="23">
        <v>384006</v>
      </c>
      <c r="F14" s="23">
        <v>3600</v>
      </c>
      <c r="G14" s="23"/>
    </row>
    <row r="15" ht="18" customHeight="1" spans="1:7">
      <c r="A15" s="144" t="s">
        <v>101</v>
      </c>
      <c r="B15" s="144" t="s">
        <v>102</v>
      </c>
      <c r="C15" s="23">
        <v>422746.08</v>
      </c>
      <c r="D15" s="23">
        <v>422746.08</v>
      </c>
      <c r="E15" s="23">
        <v>422746.08</v>
      </c>
      <c r="F15" s="23"/>
      <c r="G15" s="23"/>
    </row>
    <row r="16" ht="18" customHeight="1" spans="1:7">
      <c r="A16" s="143" t="s">
        <v>103</v>
      </c>
      <c r="B16" s="143" t="s">
        <v>104</v>
      </c>
      <c r="C16" s="23">
        <v>24032</v>
      </c>
      <c r="D16" s="23">
        <v>24032</v>
      </c>
      <c r="E16" s="23">
        <v>24032</v>
      </c>
      <c r="F16" s="23"/>
      <c r="G16" s="23"/>
    </row>
    <row r="17" ht="18" customHeight="1" spans="1:7">
      <c r="A17" s="144" t="s">
        <v>105</v>
      </c>
      <c r="B17" s="144" t="s">
        <v>106</v>
      </c>
      <c r="C17" s="23">
        <v>24032</v>
      </c>
      <c r="D17" s="23">
        <v>24032</v>
      </c>
      <c r="E17" s="23">
        <v>24032</v>
      </c>
      <c r="F17" s="23"/>
      <c r="G17" s="23"/>
    </row>
    <row r="18" ht="18" customHeight="1" spans="1:7">
      <c r="A18" s="143" t="s">
        <v>107</v>
      </c>
      <c r="B18" s="143" t="s">
        <v>108</v>
      </c>
      <c r="C18" s="23">
        <v>36185.25</v>
      </c>
      <c r="D18" s="23">
        <v>36185.25</v>
      </c>
      <c r="E18" s="23"/>
      <c r="F18" s="23">
        <v>36185.25</v>
      </c>
      <c r="G18" s="23"/>
    </row>
    <row r="19" ht="18" customHeight="1" spans="1:7">
      <c r="A19" s="144" t="s">
        <v>109</v>
      </c>
      <c r="B19" s="144" t="s">
        <v>110</v>
      </c>
      <c r="C19" s="23">
        <v>36185.25</v>
      </c>
      <c r="D19" s="23">
        <v>36185.25</v>
      </c>
      <c r="E19" s="23"/>
      <c r="F19" s="23">
        <v>36185.25</v>
      </c>
      <c r="G19" s="23"/>
    </row>
    <row r="20" ht="18" customHeight="1" spans="1:7">
      <c r="A20" s="143" t="s">
        <v>111</v>
      </c>
      <c r="B20" s="143" t="s">
        <v>112</v>
      </c>
      <c r="C20" s="23">
        <v>4227.06</v>
      </c>
      <c r="D20" s="23">
        <v>4227.06</v>
      </c>
      <c r="E20" s="23">
        <v>4227.06</v>
      </c>
      <c r="F20" s="23"/>
      <c r="G20" s="23"/>
    </row>
    <row r="21" ht="18" customHeight="1" spans="1:7">
      <c r="A21" s="144" t="s">
        <v>113</v>
      </c>
      <c r="B21" s="144" t="s">
        <v>112</v>
      </c>
      <c r="C21" s="23">
        <v>4227.06</v>
      </c>
      <c r="D21" s="23">
        <v>4227.06</v>
      </c>
      <c r="E21" s="23">
        <v>4227.06</v>
      </c>
      <c r="F21" s="23"/>
      <c r="G21" s="23"/>
    </row>
    <row r="22" ht="18" customHeight="1" spans="1:7">
      <c r="A22" s="35" t="s">
        <v>114</v>
      </c>
      <c r="B22" s="35" t="s">
        <v>115</v>
      </c>
      <c r="C22" s="23">
        <v>187653.68</v>
      </c>
      <c r="D22" s="23">
        <v>187653.68</v>
      </c>
      <c r="E22" s="23">
        <v>187653.68</v>
      </c>
      <c r="F22" s="23"/>
      <c r="G22" s="23"/>
    </row>
    <row r="23" ht="18" customHeight="1" spans="1:7">
      <c r="A23" s="143" t="s">
        <v>116</v>
      </c>
      <c r="B23" s="143" t="s">
        <v>117</v>
      </c>
      <c r="C23" s="23">
        <v>187653.68</v>
      </c>
      <c r="D23" s="23">
        <v>187653.68</v>
      </c>
      <c r="E23" s="23">
        <v>187653.68</v>
      </c>
      <c r="F23" s="23"/>
      <c r="G23" s="23"/>
    </row>
    <row r="24" ht="18" customHeight="1" spans="1:7">
      <c r="A24" s="144" t="s">
        <v>118</v>
      </c>
      <c r="B24" s="144" t="s">
        <v>119</v>
      </c>
      <c r="C24" s="23">
        <v>130810.33</v>
      </c>
      <c r="D24" s="23">
        <v>130810.33</v>
      </c>
      <c r="E24" s="23">
        <v>130810.33</v>
      </c>
      <c r="F24" s="23"/>
      <c r="G24" s="23"/>
    </row>
    <row r="25" ht="18" customHeight="1" spans="1:7">
      <c r="A25" s="144" t="s">
        <v>120</v>
      </c>
      <c r="B25" s="144" t="s">
        <v>121</v>
      </c>
      <c r="C25" s="23">
        <v>30503.3</v>
      </c>
      <c r="D25" s="23">
        <v>30503.3</v>
      </c>
      <c r="E25" s="23">
        <v>30503.3</v>
      </c>
      <c r="F25" s="23"/>
      <c r="G25" s="23"/>
    </row>
    <row r="26" ht="18" customHeight="1" spans="1:7">
      <c r="A26" s="144" t="s">
        <v>122</v>
      </c>
      <c r="B26" s="144" t="s">
        <v>123</v>
      </c>
      <c r="C26" s="23">
        <v>13000</v>
      </c>
      <c r="D26" s="23">
        <v>13000</v>
      </c>
      <c r="E26" s="23">
        <v>13000</v>
      </c>
      <c r="F26" s="23"/>
      <c r="G26" s="23"/>
    </row>
    <row r="27" ht="18" customHeight="1" spans="1:7">
      <c r="A27" s="144" t="s">
        <v>124</v>
      </c>
      <c r="B27" s="144" t="s">
        <v>125</v>
      </c>
      <c r="C27" s="23">
        <v>13340.05</v>
      </c>
      <c r="D27" s="23">
        <v>13340.05</v>
      </c>
      <c r="E27" s="23">
        <v>13340.05</v>
      </c>
      <c r="F27" s="23"/>
      <c r="G27" s="23"/>
    </row>
    <row r="28" ht="18" customHeight="1" spans="1:7">
      <c r="A28" s="35" t="s">
        <v>126</v>
      </c>
      <c r="B28" s="35" t="s">
        <v>127</v>
      </c>
      <c r="C28" s="23">
        <v>317059.56</v>
      </c>
      <c r="D28" s="23">
        <v>317059.56</v>
      </c>
      <c r="E28" s="23">
        <v>317059.56</v>
      </c>
      <c r="F28" s="23"/>
      <c r="G28" s="23"/>
    </row>
    <row r="29" ht="18" customHeight="1" spans="1:7">
      <c r="A29" s="143" t="s">
        <v>128</v>
      </c>
      <c r="B29" s="143" t="s">
        <v>129</v>
      </c>
      <c r="C29" s="23">
        <v>317059.56</v>
      </c>
      <c r="D29" s="23">
        <v>317059.56</v>
      </c>
      <c r="E29" s="23">
        <v>317059.56</v>
      </c>
      <c r="F29" s="23"/>
      <c r="G29" s="23"/>
    </row>
    <row r="30" ht="18" customHeight="1" spans="1:7">
      <c r="A30" s="144" t="s">
        <v>130</v>
      </c>
      <c r="B30" s="144" t="s">
        <v>131</v>
      </c>
      <c r="C30" s="23">
        <v>317059.56</v>
      </c>
      <c r="D30" s="23">
        <v>317059.56</v>
      </c>
      <c r="E30" s="23">
        <v>317059.56</v>
      </c>
      <c r="F30" s="23"/>
      <c r="G30" s="23"/>
    </row>
    <row r="31" ht="18" customHeight="1" spans="1:7">
      <c r="A31" s="185" t="s">
        <v>132</v>
      </c>
      <c r="B31" s="186" t="s">
        <v>132</v>
      </c>
      <c r="C31" s="23">
        <v>6382080.39</v>
      </c>
      <c r="D31" s="23">
        <v>4762080.39</v>
      </c>
      <c r="E31" s="23">
        <v>4364024.26</v>
      </c>
      <c r="F31" s="23">
        <v>398056.13</v>
      </c>
      <c r="G31" s="23">
        <v>1620000</v>
      </c>
    </row>
  </sheetData>
  <mergeCells count="7">
    <mergeCell ref="A2:G2"/>
    <mergeCell ref="A3:E3"/>
    <mergeCell ref="A4:B4"/>
    <mergeCell ref="D4:F4"/>
    <mergeCell ref="A31:B31"/>
    <mergeCell ref="C4:C5"/>
    <mergeCell ref="G4:G5"/>
  </mergeCells>
  <printOptions horizontalCentered="1"/>
  <pageMargins left="0.39" right="0.39" top="0.58" bottom="0.58"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68"/>
      <c r="B1" s="169"/>
      <c r="C1" s="170"/>
      <c r="D1" s="77"/>
      <c r="G1" s="108" t="s">
        <v>180</v>
      </c>
    </row>
    <row r="2" ht="39" customHeight="1" spans="1:7">
      <c r="A2" s="154" t="str">
        <f>"2025"&amp;"年“三公”经费支出预算表"</f>
        <v>2025年“三公”经费支出预算表</v>
      </c>
      <c r="B2" s="65"/>
      <c r="C2" s="65"/>
      <c r="D2" s="65"/>
      <c r="E2" s="65"/>
      <c r="F2" s="65"/>
      <c r="G2" s="65"/>
    </row>
    <row r="3" ht="18.75" customHeight="1" spans="1:7">
      <c r="A3" s="43" t="str">
        <f>"单位名称："&amp;"中国共产党双江拉祜族佤族布朗族傣族自治县委员会组织部"</f>
        <v>单位名称：中国共产党双江拉祜族佤族布朗族傣族自治县委员会组织部</v>
      </c>
      <c r="B3" s="169"/>
      <c r="C3" s="170"/>
      <c r="D3" s="77"/>
      <c r="E3" s="30"/>
      <c r="G3" s="108" t="s">
        <v>181</v>
      </c>
    </row>
    <row r="4" ht="18.75" customHeight="1" spans="1:7">
      <c r="A4" s="10" t="s">
        <v>182</v>
      </c>
      <c r="B4" s="10" t="s">
        <v>183</v>
      </c>
      <c r="C4" s="32" t="s">
        <v>184</v>
      </c>
      <c r="D4" s="12" t="s">
        <v>185</v>
      </c>
      <c r="E4" s="13"/>
      <c r="F4" s="14"/>
      <c r="G4" s="32" t="s">
        <v>186</v>
      </c>
    </row>
    <row r="5" ht="18.75" customHeight="1" spans="1:7">
      <c r="A5" s="17"/>
      <c r="B5" s="171"/>
      <c r="C5" s="34"/>
      <c r="D5" s="81" t="s">
        <v>58</v>
      </c>
      <c r="E5" s="81" t="s">
        <v>187</v>
      </c>
      <c r="F5" s="81" t="s">
        <v>188</v>
      </c>
      <c r="G5" s="34"/>
    </row>
    <row r="6" ht="18.75" customHeight="1" spans="1:7">
      <c r="A6" s="172" t="s">
        <v>56</v>
      </c>
      <c r="B6" s="173">
        <v>1</v>
      </c>
      <c r="C6" s="174">
        <v>2</v>
      </c>
      <c r="D6" s="175">
        <v>3</v>
      </c>
      <c r="E6" s="175">
        <v>4</v>
      </c>
      <c r="F6" s="175">
        <v>5</v>
      </c>
      <c r="G6" s="174">
        <v>6</v>
      </c>
    </row>
    <row r="7" ht="18.75" customHeight="1" spans="1:7">
      <c r="A7" s="172" t="s">
        <v>56</v>
      </c>
      <c r="B7" s="176">
        <v>47000</v>
      </c>
      <c r="C7" s="176"/>
      <c r="D7" s="176">
        <v>34000</v>
      </c>
      <c r="E7" s="176"/>
      <c r="F7" s="176">
        <v>34000</v>
      </c>
      <c r="G7" s="176">
        <v>13000</v>
      </c>
    </row>
    <row r="8" ht="18.75" customHeight="1" spans="1:7">
      <c r="A8" s="177" t="s">
        <v>189</v>
      </c>
      <c r="B8" s="176"/>
      <c r="C8" s="176"/>
      <c r="D8" s="176"/>
      <c r="E8" s="176"/>
      <c r="F8" s="176"/>
      <c r="G8" s="176"/>
    </row>
    <row r="9" ht="18.75" customHeight="1" spans="1:7">
      <c r="A9" s="177" t="s">
        <v>190</v>
      </c>
      <c r="B9" s="176">
        <v>47000</v>
      </c>
      <c r="C9" s="176"/>
      <c r="D9" s="176">
        <v>34000</v>
      </c>
      <c r="E9" s="176"/>
      <c r="F9" s="176">
        <v>34000</v>
      </c>
      <c r="G9" s="176">
        <v>13000</v>
      </c>
    </row>
    <row r="10" ht="18.75" customHeight="1" spans="1:7">
      <c r="A10" s="177" t="s">
        <v>191</v>
      </c>
      <c r="B10" s="176"/>
      <c r="C10" s="176"/>
      <c r="D10" s="176"/>
      <c r="E10" s="176"/>
      <c r="F10" s="176"/>
      <c r="G10" s="176"/>
    </row>
    <row r="11" ht="18.75" customHeight="1" spans="1:7">
      <c r="A11" s="177" t="s">
        <v>192</v>
      </c>
      <c r="B11" s="176"/>
      <c r="C11" s="176"/>
      <c r="D11" s="176"/>
      <c r="E11" s="176"/>
      <c r="F11" s="176"/>
      <c r="G11" s="17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8" workbookViewId="0">
      <selection activeCell="A8" sqref="$A1:$XFD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52"/>
      <c r="D1" s="153"/>
      <c r="E1" s="153"/>
      <c r="F1" s="153"/>
      <c r="G1" s="153"/>
      <c r="H1" s="84"/>
      <c r="I1" s="84"/>
      <c r="J1" s="84"/>
      <c r="K1" s="84"/>
      <c r="L1" s="84"/>
      <c r="M1" s="84"/>
      <c r="N1" s="30"/>
      <c r="O1" s="30"/>
      <c r="P1" s="30"/>
      <c r="Q1" s="84"/>
      <c r="U1" s="152"/>
      <c r="W1" s="40" t="s">
        <v>193</v>
      </c>
    </row>
    <row r="2" ht="39.75" customHeight="1" spans="1:23">
      <c r="A2" s="154" t="str">
        <f>"2025"&amp;"年部门基本支出预算表"</f>
        <v>2025年部门基本支出预算表</v>
      </c>
      <c r="B2" s="65"/>
      <c r="C2" s="65"/>
      <c r="D2" s="65"/>
      <c r="E2" s="65"/>
      <c r="F2" s="65"/>
      <c r="G2" s="65"/>
      <c r="H2" s="65"/>
      <c r="I2" s="65"/>
      <c r="J2" s="65"/>
      <c r="K2" s="65"/>
      <c r="L2" s="65"/>
      <c r="M2" s="65"/>
      <c r="N2" s="6"/>
      <c r="O2" s="6"/>
      <c r="P2" s="6"/>
      <c r="Q2" s="65"/>
      <c r="R2" s="65"/>
      <c r="S2" s="65"/>
      <c r="T2" s="65"/>
      <c r="U2" s="65"/>
      <c r="V2" s="65"/>
      <c r="W2" s="65"/>
    </row>
    <row r="3" ht="18.75" customHeight="1" spans="1:23">
      <c r="A3" s="7" t="str">
        <f>"单位名称："&amp;"中国共产党双江拉祜族佤族布朗族傣族自治县委员会组织部"</f>
        <v>单位名称：中国共产党双江拉祜族佤族布朗族傣族自治县委员会组织部</v>
      </c>
      <c r="B3" s="31"/>
      <c r="C3" s="31"/>
      <c r="D3" s="31"/>
      <c r="E3" s="31"/>
      <c r="F3" s="31"/>
      <c r="G3" s="31"/>
      <c r="H3" s="155"/>
      <c r="I3" s="155"/>
      <c r="J3" s="155"/>
      <c r="K3" s="155"/>
      <c r="L3" s="155"/>
      <c r="M3" s="155"/>
      <c r="N3" s="114"/>
      <c r="O3" s="114"/>
      <c r="P3" s="114"/>
      <c r="Q3" s="155"/>
      <c r="U3" s="152"/>
      <c r="W3" s="40" t="s">
        <v>181</v>
      </c>
    </row>
    <row r="4" ht="18" customHeight="1" spans="1:23">
      <c r="A4" s="10" t="s">
        <v>194</v>
      </c>
      <c r="B4" s="10" t="s">
        <v>195</v>
      </c>
      <c r="C4" s="10" t="s">
        <v>196</v>
      </c>
      <c r="D4" s="10" t="s">
        <v>197</v>
      </c>
      <c r="E4" s="10" t="s">
        <v>198</v>
      </c>
      <c r="F4" s="10" t="s">
        <v>199</v>
      </c>
      <c r="G4" s="10" t="s">
        <v>200</v>
      </c>
      <c r="H4" s="156" t="s">
        <v>201</v>
      </c>
      <c r="I4" s="79" t="s">
        <v>201</v>
      </c>
      <c r="J4" s="79"/>
      <c r="K4" s="79"/>
      <c r="L4" s="79"/>
      <c r="M4" s="79"/>
      <c r="N4" s="13"/>
      <c r="O4" s="13"/>
      <c r="P4" s="13"/>
      <c r="Q4" s="93" t="s">
        <v>62</v>
      </c>
      <c r="R4" s="79" t="s">
        <v>79</v>
      </c>
      <c r="S4" s="79"/>
      <c r="T4" s="79"/>
      <c r="U4" s="79"/>
      <c r="V4" s="79"/>
      <c r="W4" s="165"/>
    </row>
    <row r="5" ht="18" customHeight="1" spans="1:23">
      <c r="A5" s="15"/>
      <c r="B5" s="150"/>
      <c r="C5" s="15"/>
      <c r="D5" s="15"/>
      <c r="E5" s="15"/>
      <c r="F5" s="15"/>
      <c r="G5" s="15"/>
      <c r="H5" s="131" t="s">
        <v>202</v>
      </c>
      <c r="I5" s="156" t="s">
        <v>59</v>
      </c>
      <c r="J5" s="79"/>
      <c r="K5" s="79"/>
      <c r="L5" s="79"/>
      <c r="M5" s="165"/>
      <c r="N5" s="12" t="s">
        <v>203</v>
      </c>
      <c r="O5" s="13"/>
      <c r="P5" s="14"/>
      <c r="Q5" s="10" t="s">
        <v>62</v>
      </c>
      <c r="R5" s="156" t="s">
        <v>79</v>
      </c>
      <c r="S5" s="93" t="s">
        <v>65</v>
      </c>
      <c r="T5" s="79" t="s">
        <v>79</v>
      </c>
      <c r="U5" s="93" t="s">
        <v>67</v>
      </c>
      <c r="V5" s="93" t="s">
        <v>68</v>
      </c>
      <c r="W5" s="167" t="s">
        <v>69</v>
      </c>
    </row>
    <row r="6" ht="18.75" customHeight="1" spans="1:23">
      <c r="A6" s="33"/>
      <c r="B6" s="33"/>
      <c r="C6" s="33"/>
      <c r="D6" s="33"/>
      <c r="E6" s="33"/>
      <c r="F6" s="33"/>
      <c r="G6" s="33"/>
      <c r="H6" s="33"/>
      <c r="I6" s="166" t="s">
        <v>204</v>
      </c>
      <c r="J6" s="10" t="s">
        <v>205</v>
      </c>
      <c r="K6" s="10" t="s">
        <v>206</v>
      </c>
      <c r="L6" s="10" t="s">
        <v>207</v>
      </c>
      <c r="M6" s="10" t="s">
        <v>208</v>
      </c>
      <c r="N6" s="10" t="s">
        <v>59</v>
      </c>
      <c r="O6" s="10" t="s">
        <v>60</v>
      </c>
      <c r="P6" s="10" t="s">
        <v>61</v>
      </c>
      <c r="Q6" s="33"/>
      <c r="R6" s="10" t="s">
        <v>58</v>
      </c>
      <c r="S6" s="10" t="s">
        <v>65</v>
      </c>
      <c r="T6" s="10" t="s">
        <v>209</v>
      </c>
      <c r="U6" s="10" t="s">
        <v>67</v>
      </c>
      <c r="V6" s="10" t="s">
        <v>68</v>
      </c>
      <c r="W6" s="10" t="s">
        <v>69</v>
      </c>
    </row>
    <row r="7" ht="37.5" customHeight="1" spans="1:23">
      <c r="A7" s="134"/>
      <c r="B7" s="134"/>
      <c r="C7" s="134"/>
      <c r="D7" s="134"/>
      <c r="E7" s="134"/>
      <c r="F7" s="134"/>
      <c r="G7" s="134"/>
      <c r="H7" s="134"/>
      <c r="I7" s="113"/>
      <c r="J7" s="17" t="s">
        <v>210</v>
      </c>
      <c r="K7" s="17" t="s">
        <v>206</v>
      </c>
      <c r="L7" s="17" t="s">
        <v>207</v>
      </c>
      <c r="M7" s="17" t="s">
        <v>208</v>
      </c>
      <c r="N7" s="17" t="s">
        <v>206</v>
      </c>
      <c r="O7" s="17" t="s">
        <v>207</v>
      </c>
      <c r="P7" s="17" t="s">
        <v>208</v>
      </c>
      <c r="Q7" s="17" t="s">
        <v>62</v>
      </c>
      <c r="R7" s="17" t="s">
        <v>58</v>
      </c>
      <c r="S7" s="17" t="s">
        <v>65</v>
      </c>
      <c r="T7" s="17" t="s">
        <v>209</v>
      </c>
      <c r="U7" s="17" t="s">
        <v>67</v>
      </c>
      <c r="V7" s="17" t="s">
        <v>68</v>
      </c>
      <c r="W7" s="17" t="s">
        <v>69</v>
      </c>
    </row>
    <row r="8" ht="35" customHeight="1" spans="1:23">
      <c r="A8" s="157">
        <v>1</v>
      </c>
      <c r="B8" s="157">
        <v>2</v>
      </c>
      <c r="C8" s="157">
        <v>3</v>
      </c>
      <c r="D8" s="157">
        <v>4</v>
      </c>
      <c r="E8" s="157">
        <v>5</v>
      </c>
      <c r="F8" s="157">
        <v>6</v>
      </c>
      <c r="G8" s="157">
        <v>7</v>
      </c>
      <c r="H8" s="157">
        <v>8</v>
      </c>
      <c r="I8" s="157">
        <v>9</v>
      </c>
      <c r="J8" s="157">
        <v>10</v>
      </c>
      <c r="K8" s="157">
        <v>11</v>
      </c>
      <c r="L8" s="157">
        <v>12</v>
      </c>
      <c r="M8" s="157">
        <v>13</v>
      </c>
      <c r="N8" s="157">
        <v>14</v>
      </c>
      <c r="O8" s="157">
        <v>15</v>
      </c>
      <c r="P8" s="157">
        <v>16</v>
      </c>
      <c r="Q8" s="157">
        <v>17</v>
      </c>
      <c r="R8" s="157">
        <v>18</v>
      </c>
      <c r="S8" s="157">
        <v>19</v>
      </c>
      <c r="T8" s="157">
        <v>20</v>
      </c>
      <c r="U8" s="157">
        <v>21</v>
      </c>
      <c r="V8" s="157">
        <v>22</v>
      </c>
      <c r="W8" s="157">
        <v>23</v>
      </c>
    </row>
    <row r="9" ht="35" customHeight="1" spans="1:23">
      <c r="A9" s="158" t="s">
        <v>71</v>
      </c>
      <c r="B9" s="158"/>
      <c r="C9" s="158"/>
      <c r="D9" s="158"/>
      <c r="E9" s="158"/>
      <c r="F9" s="158"/>
      <c r="G9" s="158"/>
      <c r="H9" s="23">
        <v>4762080.39</v>
      </c>
      <c r="I9" s="23">
        <v>4762080.39</v>
      </c>
      <c r="J9" s="23"/>
      <c r="K9" s="23"/>
      <c r="L9" s="23">
        <v>4762080.39</v>
      </c>
      <c r="M9" s="23"/>
      <c r="N9" s="23"/>
      <c r="O9" s="23"/>
      <c r="P9" s="23"/>
      <c r="Q9" s="23"/>
      <c r="R9" s="23"/>
      <c r="S9" s="23"/>
      <c r="T9" s="23"/>
      <c r="U9" s="23"/>
      <c r="V9" s="23"/>
      <c r="W9" s="23"/>
    </row>
    <row r="10" ht="35" customHeight="1" spans="1:23">
      <c r="A10" s="159" t="s">
        <v>71</v>
      </c>
      <c r="B10" s="21"/>
      <c r="C10" s="21"/>
      <c r="D10" s="21"/>
      <c r="E10" s="21"/>
      <c r="F10" s="21"/>
      <c r="G10" s="21"/>
      <c r="H10" s="23">
        <v>4762080.39</v>
      </c>
      <c r="I10" s="23">
        <v>4762080.39</v>
      </c>
      <c r="J10" s="23"/>
      <c r="K10" s="23"/>
      <c r="L10" s="23">
        <v>4762080.39</v>
      </c>
      <c r="M10" s="23"/>
      <c r="N10" s="23"/>
      <c r="O10" s="23"/>
      <c r="P10" s="23"/>
      <c r="Q10" s="23"/>
      <c r="R10" s="23"/>
      <c r="S10" s="23"/>
      <c r="T10" s="23"/>
      <c r="U10" s="23"/>
      <c r="V10" s="23"/>
      <c r="W10" s="23"/>
    </row>
    <row r="11" ht="35" customHeight="1" spans="1:23">
      <c r="A11" s="25"/>
      <c r="B11" s="21" t="s">
        <v>211</v>
      </c>
      <c r="C11" s="21" t="s">
        <v>212</v>
      </c>
      <c r="D11" s="21" t="s">
        <v>89</v>
      </c>
      <c r="E11" s="21" t="s">
        <v>90</v>
      </c>
      <c r="F11" s="21" t="s">
        <v>213</v>
      </c>
      <c r="G11" s="21" t="s">
        <v>214</v>
      </c>
      <c r="H11" s="23">
        <v>783828</v>
      </c>
      <c r="I11" s="23">
        <v>783828</v>
      </c>
      <c r="J11" s="23"/>
      <c r="K11" s="23"/>
      <c r="L11" s="23">
        <v>783828</v>
      </c>
      <c r="M11" s="23"/>
      <c r="N11" s="23"/>
      <c r="O11" s="23"/>
      <c r="P11" s="23"/>
      <c r="Q11" s="23"/>
      <c r="R11" s="23"/>
      <c r="S11" s="23"/>
      <c r="T11" s="23"/>
      <c r="U11" s="23"/>
      <c r="V11" s="23"/>
      <c r="W11" s="23"/>
    </row>
    <row r="12" ht="35" customHeight="1" spans="1:23">
      <c r="A12" s="25"/>
      <c r="B12" s="21" t="s">
        <v>215</v>
      </c>
      <c r="C12" s="21" t="s">
        <v>216</v>
      </c>
      <c r="D12" s="21" t="s">
        <v>89</v>
      </c>
      <c r="E12" s="21" t="s">
        <v>90</v>
      </c>
      <c r="F12" s="21" t="s">
        <v>213</v>
      </c>
      <c r="G12" s="21" t="s">
        <v>214</v>
      </c>
      <c r="H12" s="23">
        <v>187716</v>
      </c>
      <c r="I12" s="23">
        <v>187716</v>
      </c>
      <c r="J12" s="23"/>
      <c r="K12" s="23"/>
      <c r="L12" s="23">
        <v>187716</v>
      </c>
      <c r="M12" s="23"/>
      <c r="N12" s="23"/>
      <c r="O12" s="23"/>
      <c r="P12" s="23"/>
      <c r="Q12" s="23"/>
      <c r="R12" s="23"/>
      <c r="S12" s="23"/>
      <c r="T12" s="23"/>
      <c r="U12" s="23"/>
      <c r="V12" s="23"/>
      <c r="W12" s="23"/>
    </row>
    <row r="13" ht="35" customHeight="1" spans="1:23">
      <c r="A13" s="25"/>
      <c r="B13" s="21" t="s">
        <v>211</v>
      </c>
      <c r="C13" s="21" t="s">
        <v>212</v>
      </c>
      <c r="D13" s="21" t="s">
        <v>89</v>
      </c>
      <c r="E13" s="21" t="s">
        <v>90</v>
      </c>
      <c r="F13" s="21" t="s">
        <v>217</v>
      </c>
      <c r="G13" s="21" t="s">
        <v>218</v>
      </c>
      <c r="H13" s="23">
        <v>1229052</v>
      </c>
      <c r="I13" s="23">
        <v>1229052</v>
      </c>
      <c r="J13" s="23"/>
      <c r="K13" s="23"/>
      <c r="L13" s="23">
        <v>1229052</v>
      </c>
      <c r="M13" s="23"/>
      <c r="N13" s="23"/>
      <c r="O13" s="23"/>
      <c r="P13" s="23"/>
      <c r="Q13" s="23"/>
      <c r="R13" s="23"/>
      <c r="S13" s="23"/>
      <c r="T13" s="23"/>
      <c r="U13" s="23"/>
      <c r="V13" s="23"/>
      <c r="W13" s="23"/>
    </row>
    <row r="14" ht="35" customHeight="1" spans="1:23">
      <c r="A14" s="25"/>
      <c r="B14" s="21" t="s">
        <v>215</v>
      </c>
      <c r="C14" s="21" t="s">
        <v>216</v>
      </c>
      <c r="D14" s="21" t="s">
        <v>89</v>
      </c>
      <c r="E14" s="21" t="s">
        <v>90</v>
      </c>
      <c r="F14" s="21" t="s">
        <v>217</v>
      </c>
      <c r="G14" s="21" t="s">
        <v>218</v>
      </c>
      <c r="H14" s="23">
        <v>40860</v>
      </c>
      <c r="I14" s="23">
        <v>40860</v>
      </c>
      <c r="J14" s="23"/>
      <c r="K14" s="23"/>
      <c r="L14" s="23">
        <v>40860</v>
      </c>
      <c r="M14" s="23"/>
      <c r="N14" s="23"/>
      <c r="O14" s="23"/>
      <c r="P14" s="23"/>
      <c r="Q14" s="23"/>
      <c r="R14" s="23"/>
      <c r="S14" s="23"/>
      <c r="T14" s="23"/>
      <c r="U14" s="23"/>
      <c r="V14" s="23"/>
      <c r="W14" s="23"/>
    </row>
    <row r="15" ht="35" customHeight="1" spans="1:23">
      <c r="A15" s="25"/>
      <c r="B15" s="21" t="s">
        <v>219</v>
      </c>
      <c r="C15" s="21" t="s">
        <v>220</v>
      </c>
      <c r="D15" s="21" t="s">
        <v>89</v>
      </c>
      <c r="E15" s="21" t="s">
        <v>90</v>
      </c>
      <c r="F15" s="21" t="s">
        <v>221</v>
      </c>
      <c r="G15" s="21" t="s">
        <v>222</v>
      </c>
      <c r="H15" s="23">
        <v>370140</v>
      </c>
      <c r="I15" s="23">
        <v>370140</v>
      </c>
      <c r="J15" s="23"/>
      <c r="K15" s="23"/>
      <c r="L15" s="23">
        <v>370140</v>
      </c>
      <c r="M15" s="23"/>
      <c r="N15" s="23"/>
      <c r="O15" s="23"/>
      <c r="P15" s="23"/>
      <c r="Q15" s="23"/>
      <c r="R15" s="23"/>
      <c r="S15" s="23"/>
      <c r="T15" s="23"/>
      <c r="U15" s="23"/>
      <c r="V15" s="23"/>
      <c r="W15" s="23"/>
    </row>
    <row r="16" ht="35" customHeight="1" spans="1:23">
      <c r="A16" s="25"/>
      <c r="B16" s="21" t="s">
        <v>211</v>
      </c>
      <c r="C16" s="21" t="s">
        <v>212</v>
      </c>
      <c r="D16" s="21" t="s">
        <v>89</v>
      </c>
      <c r="E16" s="21" t="s">
        <v>90</v>
      </c>
      <c r="F16" s="21" t="s">
        <v>221</v>
      </c>
      <c r="G16" s="21" t="s">
        <v>222</v>
      </c>
      <c r="H16" s="23">
        <v>65319</v>
      </c>
      <c r="I16" s="23">
        <v>65319</v>
      </c>
      <c r="J16" s="23"/>
      <c r="K16" s="23"/>
      <c r="L16" s="23">
        <v>65319</v>
      </c>
      <c r="M16" s="23"/>
      <c r="N16" s="23"/>
      <c r="O16" s="23"/>
      <c r="P16" s="23"/>
      <c r="Q16" s="23"/>
      <c r="R16" s="23"/>
      <c r="S16" s="23"/>
      <c r="T16" s="23"/>
      <c r="U16" s="23"/>
      <c r="V16" s="23"/>
      <c r="W16" s="23"/>
    </row>
    <row r="17" ht="35" customHeight="1" spans="1:23">
      <c r="A17" s="25"/>
      <c r="B17" s="21" t="s">
        <v>215</v>
      </c>
      <c r="C17" s="21" t="s">
        <v>216</v>
      </c>
      <c r="D17" s="21" t="s">
        <v>89</v>
      </c>
      <c r="E17" s="21" t="s">
        <v>90</v>
      </c>
      <c r="F17" s="21" t="s">
        <v>223</v>
      </c>
      <c r="G17" s="21" t="s">
        <v>224</v>
      </c>
      <c r="H17" s="23">
        <v>138288</v>
      </c>
      <c r="I17" s="23">
        <v>138288</v>
      </c>
      <c r="J17" s="23"/>
      <c r="K17" s="23"/>
      <c r="L17" s="23">
        <v>138288</v>
      </c>
      <c r="M17" s="23"/>
      <c r="N17" s="23"/>
      <c r="O17" s="23"/>
      <c r="P17" s="23"/>
      <c r="Q17" s="23"/>
      <c r="R17" s="23"/>
      <c r="S17" s="23"/>
      <c r="T17" s="23"/>
      <c r="U17" s="23"/>
      <c r="V17" s="23"/>
      <c r="W17" s="23"/>
    </row>
    <row r="18" ht="35" customHeight="1" spans="1:23">
      <c r="A18" s="25"/>
      <c r="B18" s="21" t="s">
        <v>215</v>
      </c>
      <c r="C18" s="21" t="s">
        <v>216</v>
      </c>
      <c r="D18" s="21" t="s">
        <v>89</v>
      </c>
      <c r="E18" s="21" t="s">
        <v>90</v>
      </c>
      <c r="F18" s="21" t="s">
        <v>223</v>
      </c>
      <c r="G18" s="21" t="s">
        <v>224</v>
      </c>
      <c r="H18" s="23">
        <v>62760</v>
      </c>
      <c r="I18" s="23">
        <v>62760</v>
      </c>
      <c r="J18" s="23"/>
      <c r="K18" s="23"/>
      <c r="L18" s="23">
        <v>62760</v>
      </c>
      <c r="M18" s="23"/>
      <c r="N18" s="23"/>
      <c r="O18" s="23"/>
      <c r="P18" s="23"/>
      <c r="Q18" s="23"/>
      <c r="R18" s="23"/>
      <c r="S18" s="23"/>
      <c r="T18" s="23"/>
      <c r="U18" s="23"/>
      <c r="V18" s="23"/>
      <c r="W18" s="23"/>
    </row>
    <row r="19" ht="35" customHeight="1" spans="1:23">
      <c r="A19" s="25"/>
      <c r="B19" s="21" t="s">
        <v>225</v>
      </c>
      <c r="C19" s="21" t="s">
        <v>226</v>
      </c>
      <c r="D19" s="21" t="s">
        <v>89</v>
      </c>
      <c r="E19" s="21" t="s">
        <v>90</v>
      </c>
      <c r="F19" s="21" t="s">
        <v>223</v>
      </c>
      <c r="G19" s="21" t="s">
        <v>224</v>
      </c>
      <c r="H19" s="23">
        <v>90000</v>
      </c>
      <c r="I19" s="23">
        <v>90000</v>
      </c>
      <c r="J19" s="23"/>
      <c r="K19" s="23"/>
      <c r="L19" s="23">
        <v>90000</v>
      </c>
      <c r="M19" s="23"/>
      <c r="N19" s="23"/>
      <c r="O19" s="23"/>
      <c r="P19" s="23"/>
      <c r="Q19" s="23"/>
      <c r="R19" s="23"/>
      <c r="S19" s="23"/>
      <c r="T19" s="23"/>
      <c r="U19" s="23"/>
      <c r="V19" s="23"/>
      <c r="W19" s="23"/>
    </row>
    <row r="20" ht="35" customHeight="1" spans="1:23">
      <c r="A20" s="25"/>
      <c r="B20" s="21" t="s">
        <v>227</v>
      </c>
      <c r="C20" s="21" t="s">
        <v>228</v>
      </c>
      <c r="D20" s="21" t="s">
        <v>101</v>
      </c>
      <c r="E20" s="21" t="s">
        <v>102</v>
      </c>
      <c r="F20" s="21" t="s">
        <v>229</v>
      </c>
      <c r="G20" s="21" t="s">
        <v>230</v>
      </c>
      <c r="H20" s="23">
        <v>422746.08</v>
      </c>
      <c r="I20" s="23">
        <v>422746.08</v>
      </c>
      <c r="J20" s="23"/>
      <c r="K20" s="23"/>
      <c r="L20" s="23">
        <v>422746.08</v>
      </c>
      <c r="M20" s="23"/>
      <c r="N20" s="23"/>
      <c r="O20" s="23"/>
      <c r="P20" s="23"/>
      <c r="Q20" s="23"/>
      <c r="R20" s="23"/>
      <c r="S20" s="23"/>
      <c r="T20" s="23"/>
      <c r="U20" s="23"/>
      <c r="V20" s="23"/>
      <c r="W20" s="23"/>
    </row>
    <row r="21" ht="35" customHeight="1" spans="1:23">
      <c r="A21" s="25"/>
      <c r="B21" s="21" t="s">
        <v>227</v>
      </c>
      <c r="C21" s="21" t="s">
        <v>228</v>
      </c>
      <c r="D21" s="21" t="s">
        <v>231</v>
      </c>
      <c r="E21" s="21" t="s">
        <v>232</v>
      </c>
      <c r="F21" s="21" t="s">
        <v>233</v>
      </c>
      <c r="G21" s="21" t="s">
        <v>234</v>
      </c>
      <c r="H21" s="23"/>
      <c r="I21" s="23"/>
      <c r="J21" s="23"/>
      <c r="K21" s="23"/>
      <c r="L21" s="23"/>
      <c r="M21" s="23"/>
      <c r="N21" s="23"/>
      <c r="O21" s="23"/>
      <c r="P21" s="23"/>
      <c r="Q21" s="23"/>
      <c r="R21" s="23"/>
      <c r="S21" s="23"/>
      <c r="T21" s="23"/>
      <c r="U21" s="23"/>
      <c r="V21" s="23"/>
      <c r="W21" s="23"/>
    </row>
    <row r="22" ht="35" customHeight="1" spans="1:23">
      <c r="A22" s="25"/>
      <c r="B22" s="21" t="s">
        <v>227</v>
      </c>
      <c r="C22" s="21" t="s">
        <v>228</v>
      </c>
      <c r="D22" s="21" t="s">
        <v>120</v>
      </c>
      <c r="E22" s="21" t="s">
        <v>121</v>
      </c>
      <c r="F22" s="21" t="s">
        <v>235</v>
      </c>
      <c r="G22" s="21" t="s">
        <v>236</v>
      </c>
      <c r="H22" s="23">
        <v>30503.3</v>
      </c>
      <c r="I22" s="23">
        <v>30503.3</v>
      </c>
      <c r="J22" s="23"/>
      <c r="K22" s="23"/>
      <c r="L22" s="23">
        <v>30503.3</v>
      </c>
      <c r="M22" s="23"/>
      <c r="N22" s="23"/>
      <c r="O22" s="23"/>
      <c r="P22" s="23"/>
      <c r="Q22" s="23"/>
      <c r="R22" s="23"/>
      <c r="S22" s="23"/>
      <c r="T22" s="23"/>
      <c r="U22" s="23"/>
      <c r="V22" s="23"/>
      <c r="W22" s="23"/>
    </row>
    <row r="23" ht="35" customHeight="1" spans="1:23">
      <c r="A23" s="25"/>
      <c r="B23" s="21" t="s">
        <v>227</v>
      </c>
      <c r="C23" s="21" t="s">
        <v>228</v>
      </c>
      <c r="D23" s="21" t="s">
        <v>118</v>
      </c>
      <c r="E23" s="21" t="s">
        <v>119</v>
      </c>
      <c r="F23" s="21" t="s">
        <v>235</v>
      </c>
      <c r="G23" s="21" t="s">
        <v>236</v>
      </c>
      <c r="H23" s="23">
        <v>130810.33</v>
      </c>
      <c r="I23" s="23">
        <v>130810.33</v>
      </c>
      <c r="J23" s="23"/>
      <c r="K23" s="23"/>
      <c r="L23" s="23">
        <v>130810.33</v>
      </c>
      <c r="M23" s="23"/>
      <c r="N23" s="23"/>
      <c r="O23" s="23"/>
      <c r="P23" s="23"/>
      <c r="Q23" s="23"/>
      <c r="R23" s="23"/>
      <c r="S23" s="23"/>
      <c r="T23" s="23"/>
      <c r="U23" s="23"/>
      <c r="V23" s="23"/>
      <c r="W23" s="23"/>
    </row>
    <row r="24" ht="35" customHeight="1" spans="1:23">
      <c r="A24" s="25"/>
      <c r="B24" s="21" t="s">
        <v>227</v>
      </c>
      <c r="C24" s="21" t="s">
        <v>228</v>
      </c>
      <c r="D24" s="21" t="s">
        <v>122</v>
      </c>
      <c r="E24" s="21" t="s">
        <v>123</v>
      </c>
      <c r="F24" s="21" t="s">
        <v>237</v>
      </c>
      <c r="G24" s="21" t="s">
        <v>238</v>
      </c>
      <c r="H24" s="23">
        <v>13000</v>
      </c>
      <c r="I24" s="23">
        <v>13000</v>
      </c>
      <c r="J24" s="23"/>
      <c r="K24" s="23"/>
      <c r="L24" s="23">
        <v>13000</v>
      </c>
      <c r="M24" s="23"/>
      <c r="N24" s="23"/>
      <c r="O24" s="23"/>
      <c r="P24" s="23"/>
      <c r="Q24" s="23"/>
      <c r="R24" s="23"/>
      <c r="S24" s="23"/>
      <c r="T24" s="23"/>
      <c r="U24" s="23"/>
      <c r="V24" s="23"/>
      <c r="W24" s="23"/>
    </row>
    <row r="25" ht="35" customHeight="1" spans="1:23">
      <c r="A25" s="25"/>
      <c r="B25" s="21" t="s">
        <v>227</v>
      </c>
      <c r="C25" s="21" t="s">
        <v>228</v>
      </c>
      <c r="D25" s="21" t="s">
        <v>122</v>
      </c>
      <c r="E25" s="21" t="s">
        <v>123</v>
      </c>
      <c r="F25" s="21" t="s">
        <v>237</v>
      </c>
      <c r="G25" s="21" t="s">
        <v>238</v>
      </c>
      <c r="H25" s="23"/>
      <c r="I25" s="23"/>
      <c r="J25" s="23"/>
      <c r="K25" s="23"/>
      <c r="L25" s="23"/>
      <c r="M25" s="23"/>
      <c r="N25" s="23"/>
      <c r="O25" s="23"/>
      <c r="P25" s="23"/>
      <c r="Q25" s="23"/>
      <c r="R25" s="23"/>
      <c r="S25" s="23"/>
      <c r="T25" s="23"/>
      <c r="U25" s="23"/>
      <c r="V25" s="23"/>
      <c r="W25" s="23"/>
    </row>
    <row r="26" ht="35" customHeight="1" spans="1:23">
      <c r="A26" s="25"/>
      <c r="B26" s="21" t="s">
        <v>227</v>
      </c>
      <c r="C26" s="21" t="s">
        <v>228</v>
      </c>
      <c r="D26" s="21" t="s">
        <v>113</v>
      </c>
      <c r="E26" s="21" t="s">
        <v>112</v>
      </c>
      <c r="F26" s="21" t="s">
        <v>239</v>
      </c>
      <c r="G26" s="21" t="s">
        <v>240</v>
      </c>
      <c r="H26" s="23">
        <v>4227.06</v>
      </c>
      <c r="I26" s="23">
        <v>4227.06</v>
      </c>
      <c r="J26" s="23"/>
      <c r="K26" s="23"/>
      <c r="L26" s="23">
        <v>4227.06</v>
      </c>
      <c r="M26" s="23"/>
      <c r="N26" s="23"/>
      <c r="O26" s="23"/>
      <c r="P26" s="23"/>
      <c r="Q26" s="23"/>
      <c r="R26" s="23"/>
      <c r="S26" s="23"/>
      <c r="T26" s="23"/>
      <c r="U26" s="23"/>
      <c r="V26" s="23"/>
      <c r="W26" s="23"/>
    </row>
    <row r="27" ht="35" customHeight="1" spans="1:23">
      <c r="A27" s="25"/>
      <c r="B27" s="21" t="s">
        <v>227</v>
      </c>
      <c r="C27" s="21" t="s">
        <v>228</v>
      </c>
      <c r="D27" s="21" t="s">
        <v>124</v>
      </c>
      <c r="E27" s="21" t="s">
        <v>125</v>
      </c>
      <c r="F27" s="21" t="s">
        <v>239</v>
      </c>
      <c r="G27" s="21" t="s">
        <v>240</v>
      </c>
      <c r="H27" s="23">
        <v>6156</v>
      </c>
      <c r="I27" s="23">
        <v>6156</v>
      </c>
      <c r="J27" s="23"/>
      <c r="K27" s="23"/>
      <c r="L27" s="23">
        <v>6156</v>
      </c>
      <c r="M27" s="23"/>
      <c r="N27" s="23"/>
      <c r="O27" s="23"/>
      <c r="P27" s="23"/>
      <c r="Q27" s="23"/>
      <c r="R27" s="23"/>
      <c r="S27" s="23"/>
      <c r="T27" s="23"/>
      <c r="U27" s="23"/>
      <c r="V27" s="23"/>
      <c r="W27" s="23"/>
    </row>
    <row r="28" ht="35" customHeight="1" spans="1:23">
      <c r="A28" s="25"/>
      <c r="B28" s="21" t="s">
        <v>227</v>
      </c>
      <c r="C28" s="21" t="s">
        <v>228</v>
      </c>
      <c r="D28" s="21" t="s">
        <v>124</v>
      </c>
      <c r="E28" s="21" t="s">
        <v>125</v>
      </c>
      <c r="F28" s="21" t="s">
        <v>239</v>
      </c>
      <c r="G28" s="21" t="s">
        <v>240</v>
      </c>
      <c r="H28" s="23">
        <v>2640</v>
      </c>
      <c r="I28" s="23">
        <v>2640</v>
      </c>
      <c r="J28" s="23"/>
      <c r="K28" s="23"/>
      <c r="L28" s="23">
        <v>2640</v>
      </c>
      <c r="M28" s="23"/>
      <c r="N28" s="23"/>
      <c r="O28" s="23"/>
      <c r="P28" s="23"/>
      <c r="Q28" s="23"/>
      <c r="R28" s="23"/>
      <c r="S28" s="23"/>
      <c r="T28" s="23"/>
      <c r="U28" s="23"/>
      <c r="V28" s="23"/>
      <c r="W28" s="23"/>
    </row>
    <row r="29" ht="35" customHeight="1" spans="1:23">
      <c r="A29" s="25"/>
      <c r="B29" s="21" t="s">
        <v>227</v>
      </c>
      <c r="C29" s="21" t="s">
        <v>228</v>
      </c>
      <c r="D29" s="21" t="s">
        <v>124</v>
      </c>
      <c r="E29" s="21" t="s">
        <v>125</v>
      </c>
      <c r="F29" s="21" t="s">
        <v>239</v>
      </c>
      <c r="G29" s="21" t="s">
        <v>240</v>
      </c>
      <c r="H29" s="23">
        <v>4544.05</v>
      </c>
      <c r="I29" s="23">
        <v>4544.05</v>
      </c>
      <c r="J29" s="23"/>
      <c r="K29" s="23"/>
      <c r="L29" s="23">
        <v>4544.05</v>
      </c>
      <c r="M29" s="23"/>
      <c r="N29" s="23"/>
      <c r="O29" s="23"/>
      <c r="P29" s="23"/>
      <c r="Q29" s="23"/>
      <c r="R29" s="23"/>
      <c r="S29" s="23"/>
      <c r="T29" s="23"/>
      <c r="U29" s="23"/>
      <c r="V29" s="23"/>
      <c r="W29" s="23"/>
    </row>
    <row r="30" ht="35" customHeight="1" spans="1:23">
      <c r="A30" s="25"/>
      <c r="B30" s="21" t="s">
        <v>241</v>
      </c>
      <c r="C30" s="21" t="s">
        <v>131</v>
      </c>
      <c r="D30" s="21" t="s">
        <v>130</v>
      </c>
      <c r="E30" s="21" t="s">
        <v>131</v>
      </c>
      <c r="F30" s="21" t="s">
        <v>242</v>
      </c>
      <c r="G30" s="21" t="s">
        <v>131</v>
      </c>
      <c r="H30" s="23">
        <v>317059.56</v>
      </c>
      <c r="I30" s="23">
        <v>317059.56</v>
      </c>
      <c r="J30" s="23"/>
      <c r="K30" s="23"/>
      <c r="L30" s="23">
        <v>317059.56</v>
      </c>
      <c r="M30" s="23"/>
      <c r="N30" s="23"/>
      <c r="O30" s="23"/>
      <c r="P30" s="23"/>
      <c r="Q30" s="23"/>
      <c r="R30" s="23"/>
      <c r="S30" s="23"/>
      <c r="T30" s="23"/>
      <c r="U30" s="23"/>
      <c r="V30" s="23"/>
      <c r="W30" s="23"/>
    </row>
    <row r="31" ht="35" customHeight="1" spans="1:23">
      <c r="A31" s="25"/>
      <c r="B31" s="21" t="s">
        <v>243</v>
      </c>
      <c r="C31" s="21" t="s">
        <v>244</v>
      </c>
      <c r="D31" s="21" t="s">
        <v>89</v>
      </c>
      <c r="E31" s="21" t="s">
        <v>90</v>
      </c>
      <c r="F31" s="21" t="s">
        <v>245</v>
      </c>
      <c r="G31" s="21" t="s">
        <v>246</v>
      </c>
      <c r="H31" s="23">
        <v>36000</v>
      </c>
      <c r="I31" s="23">
        <v>36000</v>
      </c>
      <c r="J31" s="23"/>
      <c r="K31" s="23"/>
      <c r="L31" s="23">
        <v>36000</v>
      </c>
      <c r="M31" s="23"/>
      <c r="N31" s="23"/>
      <c r="O31" s="23"/>
      <c r="P31" s="23"/>
      <c r="Q31" s="23"/>
      <c r="R31" s="23"/>
      <c r="S31" s="23"/>
      <c r="T31" s="23"/>
      <c r="U31" s="23"/>
      <c r="V31" s="23"/>
      <c r="W31" s="23"/>
    </row>
    <row r="32" ht="35" customHeight="1" spans="1:23">
      <c r="A32" s="25"/>
      <c r="B32" s="21" t="s">
        <v>243</v>
      </c>
      <c r="C32" s="21" t="s">
        <v>244</v>
      </c>
      <c r="D32" s="21" t="s">
        <v>89</v>
      </c>
      <c r="E32" s="21" t="s">
        <v>90</v>
      </c>
      <c r="F32" s="21" t="s">
        <v>245</v>
      </c>
      <c r="G32" s="21" t="s">
        <v>246</v>
      </c>
      <c r="H32" s="23">
        <v>20336.88</v>
      </c>
      <c r="I32" s="23">
        <v>20336.88</v>
      </c>
      <c r="J32" s="23"/>
      <c r="K32" s="23"/>
      <c r="L32" s="23">
        <v>20336.88</v>
      </c>
      <c r="M32" s="23"/>
      <c r="N32" s="23"/>
      <c r="O32" s="23"/>
      <c r="P32" s="23"/>
      <c r="Q32" s="23"/>
      <c r="R32" s="23"/>
      <c r="S32" s="23"/>
      <c r="T32" s="23"/>
      <c r="U32" s="23"/>
      <c r="V32" s="23"/>
      <c r="W32" s="23"/>
    </row>
    <row r="33" s="151" customFormat="1" ht="35" customHeight="1" spans="1:23">
      <c r="A33" s="160"/>
      <c r="B33" s="161" t="s">
        <v>247</v>
      </c>
      <c r="C33" s="161" t="s">
        <v>248</v>
      </c>
      <c r="D33" s="161" t="s">
        <v>89</v>
      </c>
      <c r="E33" s="161" t="s">
        <v>90</v>
      </c>
      <c r="F33" s="161" t="s">
        <v>249</v>
      </c>
      <c r="G33" s="161" t="s">
        <v>250</v>
      </c>
      <c r="H33" s="162">
        <v>12000</v>
      </c>
      <c r="I33" s="162">
        <v>12000</v>
      </c>
      <c r="J33" s="162"/>
      <c r="K33" s="162"/>
      <c r="L33" s="162">
        <v>12000</v>
      </c>
      <c r="M33" s="162"/>
      <c r="N33" s="162"/>
      <c r="O33" s="162"/>
      <c r="P33" s="162"/>
      <c r="Q33" s="162"/>
      <c r="R33" s="162"/>
      <c r="S33" s="162"/>
      <c r="T33" s="162"/>
      <c r="U33" s="162"/>
      <c r="V33" s="162"/>
      <c r="W33" s="162"/>
    </row>
    <row r="34" s="151" customFormat="1" ht="35" customHeight="1" spans="1:23">
      <c r="A34" s="160"/>
      <c r="B34" s="161" t="s">
        <v>247</v>
      </c>
      <c r="C34" s="161" t="s">
        <v>248</v>
      </c>
      <c r="D34" s="161" t="s">
        <v>89</v>
      </c>
      <c r="E34" s="161" t="s">
        <v>90</v>
      </c>
      <c r="F34" s="161" t="s">
        <v>251</v>
      </c>
      <c r="G34" s="161" t="s">
        <v>252</v>
      </c>
      <c r="H34" s="162">
        <v>35000</v>
      </c>
      <c r="I34" s="162">
        <v>35000</v>
      </c>
      <c r="J34" s="162"/>
      <c r="K34" s="162"/>
      <c r="L34" s="162">
        <v>35000</v>
      </c>
      <c r="M34" s="162"/>
      <c r="N34" s="162"/>
      <c r="O34" s="162"/>
      <c r="P34" s="162"/>
      <c r="Q34" s="162"/>
      <c r="R34" s="162"/>
      <c r="S34" s="162"/>
      <c r="T34" s="162"/>
      <c r="U34" s="162"/>
      <c r="V34" s="162"/>
      <c r="W34" s="162"/>
    </row>
    <row r="35" s="151" customFormat="1" ht="35" customHeight="1" spans="1:23">
      <c r="A35" s="160"/>
      <c r="B35" s="161" t="s">
        <v>247</v>
      </c>
      <c r="C35" s="161" t="s">
        <v>248</v>
      </c>
      <c r="D35" s="161" t="s">
        <v>89</v>
      </c>
      <c r="E35" s="161" t="s">
        <v>90</v>
      </c>
      <c r="F35" s="161" t="s">
        <v>253</v>
      </c>
      <c r="G35" s="161" t="s">
        <v>254</v>
      </c>
      <c r="H35" s="162">
        <v>700</v>
      </c>
      <c r="I35" s="162">
        <v>700</v>
      </c>
      <c r="J35" s="162"/>
      <c r="K35" s="162"/>
      <c r="L35" s="162">
        <v>700</v>
      </c>
      <c r="M35" s="162"/>
      <c r="N35" s="162"/>
      <c r="O35" s="162"/>
      <c r="P35" s="162"/>
      <c r="Q35" s="162"/>
      <c r="R35" s="162"/>
      <c r="S35" s="162"/>
      <c r="T35" s="162"/>
      <c r="U35" s="162"/>
      <c r="V35" s="162"/>
      <c r="W35" s="162"/>
    </row>
    <row r="36" s="151" customFormat="1" ht="35" customHeight="1" spans="1:23">
      <c r="A36" s="160"/>
      <c r="B36" s="161" t="s">
        <v>255</v>
      </c>
      <c r="C36" s="161" t="s">
        <v>186</v>
      </c>
      <c r="D36" s="161" t="s">
        <v>89</v>
      </c>
      <c r="E36" s="161" t="s">
        <v>90</v>
      </c>
      <c r="F36" s="161" t="s">
        <v>256</v>
      </c>
      <c r="G36" s="161" t="s">
        <v>186</v>
      </c>
      <c r="H36" s="162">
        <v>13000</v>
      </c>
      <c r="I36" s="162">
        <v>13000</v>
      </c>
      <c r="J36" s="162"/>
      <c r="K36" s="162"/>
      <c r="L36" s="162">
        <v>13000</v>
      </c>
      <c r="M36" s="162"/>
      <c r="N36" s="162"/>
      <c r="O36" s="162"/>
      <c r="P36" s="162"/>
      <c r="Q36" s="162"/>
      <c r="R36" s="162"/>
      <c r="S36" s="162"/>
      <c r="T36" s="162"/>
      <c r="U36" s="162"/>
      <c r="V36" s="162"/>
      <c r="W36" s="162"/>
    </row>
    <row r="37" s="151" customFormat="1" ht="35" customHeight="1" spans="1:23">
      <c r="A37" s="160"/>
      <c r="B37" s="161" t="s">
        <v>247</v>
      </c>
      <c r="C37" s="161" t="s">
        <v>248</v>
      </c>
      <c r="D37" s="161" t="s">
        <v>89</v>
      </c>
      <c r="E37" s="161" t="s">
        <v>90</v>
      </c>
      <c r="F37" s="161" t="s">
        <v>257</v>
      </c>
      <c r="G37" s="161" t="s">
        <v>258</v>
      </c>
      <c r="H37" s="162">
        <v>37140</v>
      </c>
      <c r="I37" s="162">
        <v>37140</v>
      </c>
      <c r="J37" s="162"/>
      <c r="K37" s="162"/>
      <c r="L37" s="162">
        <v>37140</v>
      </c>
      <c r="M37" s="162"/>
      <c r="N37" s="162"/>
      <c r="O37" s="162"/>
      <c r="P37" s="162"/>
      <c r="Q37" s="162"/>
      <c r="R37" s="162"/>
      <c r="S37" s="162"/>
      <c r="T37" s="162"/>
      <c r="U37" s="162"/>
      <c r="V37" s="162"/>
      <c r="W37" s="162"/>
    </row>
    <row r="38" s="151" customFormat="1" ht="35" customHeight="1" spans="1:23">
      <c r="A38" s="160"/>
      <c r="B38" s="161" t="s">
        <v>247</v>
      </c>
      <c r="C38" s="161" t="s">
        <v>248</v>
      </c>
      <c r="D38" s="161" t="s">
        <v>89</v>
      </c>
      <c r="E38" s="161" t="s">
        <v>90</v>
      </c>
      <c r="F38" s="161" t="s">
        <v>259</v>
      </c>
      <c r="G38" s="161" t="s">
        <v>260</v>
      </c>
      <c r="H38" s="162">
        <v>15000</v>
      </c>
      <c r="I38" s="162">
        <v>15000</v>
      </c>
      <c r="J38" s="162"/>
      <c r="K38" s="162"/>
      <c r="L38" s="162">
        <v>15000</v>
      </c>
      <c r="M38" s="162"/>
      <c r="N38" s="162"/>
      <c r="O38" s="162"/>
      <c r="P38" s="162"/>
      <c r="Q38" s="162"/>
      <c r="R38" s="162"/>
      <c r="S38" s="162"/>
      <c r="T38" s="162"/>
      <c r="U38" s="162"/>
      <c r="V38" s="162"/>
      <c r="W38" s="162"/>
    </row>
    <row r="39" s="151" customFormat="1" ht="35" customHeight="1" spans="1:23">
      <c r="A39" s="160"/>
      <c r="B39" s="161" t="s">
        <v>261</v>
      </c>
      <c r="C39" s="161" t="s">
        <v>262</v>
      </c>
      <c r="D39" s="161" t="s">
        <v>99</v>
      </c>
      <c r="E39" s="161" t="s">
        <v>100</v>
      </c>
      <c r="F39" s="161" t="s">
        <v>263</v>
      </c>
      <c r="G39" s="161" t="s">
        <v>264</v>
      </c>
      <c r="H39" s="162">
        <v>3600</v>
      </c>
      <c r="I39" s="162">
        <v>3600</v>
      </c>
      <c r="J39" s="162"/>
      <c r="K39" s="162"/>
      <c r="L39" s="162">
        <v>3600</v>
      </c>
      <c r="M39" s="162"/>
      <c r="N39" s="162"/>
      <c r="O39" s="162"/>
      <c r="P39" s="162"/>
      <c r="Q39" s="162"/>
      <c r="R39" s="162"/>
      <c r="S39" s="162"/>
      <c r="T39" s="162"/>
      <c r="U39" s="162"/>
      <c r="V39" s="162"/>
      <c r="W39" s="162"/>
    </row>
    <row r="40" s="151" customFormat="1" ht="35" customHeight="1" spans="1:23">
      <c r="A40" s="160"/>
      <c r="B40" s="161" t="s">
        <v>265</v>
      </c>
      <c r="C40" s="161" t="s">
        <v>266</v>
      </c>
      <c r="D40" s="161" t="s">
        <v>89</v>
      </c>
      <c r="E40" s="161" t="s">
        <v>90</v>
      </c>
      <c r="F40" s="161" t="s">
        <v>267</v>
      </c>
      <c r="G40" s="161" t="s">
        <v>266</v>
      </c>
      <c r="H40" s="162">
        <v>19430.88</v>
      </c>
      <c r="I40" s="162">
        <v>19430.88</v>
      </c>
      <c r="J40" s="162"/>
      <c r="K40" s="162"/>
      <c r="L40" s="162">
        <v>19430.88</v>
      </c>
      <c r="M40" s="162"/>
      <c r="N40" s="162"/>
      <c r="O40" s="162"/>
      <c r="P40" s="162"/>
      <c r="Q40" s="162"/>
      <c r="R40" s="162"/>
      <c r="S40" s="162"/>
      <c r="T40" s="162"/>
      <c r="U40" s="162"/>
      <c r="V40" s="162"/>
      <c r="W40" s="162"/>
    </row>
    <row r="41" s="151" customFormat="1" ht="35" customHeight="1" spans="1:23">
      <c r="A41" s="160"/>
      <c r="B41" s="161" t="s">
        <v>268</v>
      </c>
      <c r="C41" s="161" t="s">
        <v>269</v>
      </c>
      <c r="D41" s="161" t="s">
        <v>89</v>
      </c>
      <c r="E41" s="161" t="s">
        <v>90</v>
      </c>
      <c r="F41" s="161" t="s">
        <v>270</v>
      </c>
      <c r="G41" s="161" t="s">
        <v>269</v>
      </c>
      <c r="H41" s="162">
        <v>34000</v>
      </c>
      <c r="I41" s="162">
        <v>34000</v>
      </c>
      <c r="J41" s="162"/>
      <c r="K41" s="162"/>
      <c r="L41" s="162">
        <v>34000</v>
      </c>
      <c r="M41" s="162"/>
      <c r="N41" s="162"/>
      <c r="O41" s="162"/>
      <c r="P41" s="162"/>
      <c r="Q41" s="162"/>
      <c r="R41" s="162"/>
      <c r="S41" s="162"/>
      <c r="T41" s="162"/>
      <c r="U41" s="162"/>
      <c r="V41" s="162"/>
      <c r="W41" s="162"/>
    </row>
    <row r="42" s="151" customFormat="1" ht="35" customHeight="1" spans="1:23">
      <c r="A42" s="160"/>
      <c r="B42" s="161" t="s">
        <v>271</v>
      </c>
      <c r="C42" s="161" t="s">
        <v>272</v>
      </c>
      <c r="D42" s="161" t="s">
        <v>89</v>
      </c>
      <c r="E42" s="161" t="s">
        <v>90</v>
      </c>
      <c r="F42" s="161" t="s">
        <v>259</v>
      </c>
      <c r="G42" s="161" t="s">
        <v>260</v>
      </c>
      <c r="H42" s="162">
        <v>192000</v>
      </c>
      <c r="I42" s="162">
        <v>192000</v>
      </c>
      <c r="J42" s="162"/>
      <c r="K42" s="162"/>
      <c r="L42" s="162">
        <v>192000</v>
      </c>
      <c r="M42" s="162"/>
      <c r="N42" s="162"/>
      <c r="O42" s="162"/>
      <c r="P42" s="162"/>
      <c r="Q42" s="162"/>
      <c r="R42" s="162"/>
      <c r="S42" s="162"/>
      <c r="T42" s="162"/>
      <c r="U42" s="162"/>
      <c r="V42" s="162"/>
      <c r="W42" s="162"/>
    </row>
    <row r="43" s="151" customFormat="1" ht="35" customHeight="1" spans="1:23">
      <c r="A43" s="160"/>
      <c r="B43" s="161" t="s">
        <v>273</v>
      </c>
      <c r="C43" s="161" t="s">
        <v>274</v>
      </c>
      <c r="D43" s="161" t="s">
        <v>109</v>
      </c>
      <c r="E43" s="161" t="s">
        <v>110</v>
      </c>
      <c r="F43" s="161" t="s">
        <v>263</v>
      </c>
      <c r="G43" s="161" t="s">
        <v>264</v>
      </c>
      <c r="H43" s="162">
        <v>36185.25</v>
      </c>
      <c r="I43" s="162">
        <v>36185.25</v>
      </c>
      <c r="J43" s="162"/>
      <c r="K43" s="162"/>
      <c r="L43" s="162">
        <v>36185.25</v>
      </c>
      <c r="M43" s="162"/>
      <c r="N43" s="162"/>
      <c r="O43" s="162"/>
      <c r="P43" s="162"/>
      <c r="Q43" s="162"/>
      <c r="R43" s="162"/>
      <c r="S43" s="162"/>
      <c r="T43" s="162"/>
      <c r="U43" s="162"/>
      <c r="V43" s="162"/>
      <c r="W43" s="162"/>
    </row>
    <row r="44" ht="35" customHeight="1" spans="1:23">
      <c r="A44" s="25"/>
      <c r="B44" s="21" t="s">
        <v>275</v>
      </c>
      <c r="C44" s="21" t="s">
        <v>276</v>
      </c>
      <c r="D44" s="21" t="s">
        <v>99</v>
      </c>
      <c r="E44" s="21" t="s">
        <v>100</v>
      </c>
      <c r="F44" s="21" t="s">
        <v>277</v>
      </c>
      <c r="G44" s="21" t="s">
        <v>278</v>
      </c>
      <c r="H44" s="23">
        <v>184746</v>
      </c>
      <c r="I44" s="23">
        <v>184746</v>
      </c>
      <c r="J44" s="23"/>
      <c r="K44" s="23"/>
      <c r="L44" s="23">
        <v>184746</v>
      </c>
      <c r="M44" s="23"/>
      <c r="N44" s="23"/>
      <c r="O44" s="23"/>
      <c r="P44" s="23"/>
      <c r="Q44" s="23"/>
      <c r="R44" s="23"/>
      <c r="S44" s="23"/>
      <c r="T44" s="23"/>
      <c r="U44" s="23"/>
      <c r="V44" s="23"/>
      <c r="W44" s="23"/>
    </row>
    <row r="45" ht="35" customHeight="1" spans="1:23">
      <c r="A45" s="25"/>
      <c r="B45" s="21" t="s">
        <v>279</v>
      </c>
      <c r="C45" s="21" t="s">
        <v>280</v>
      </c>
      <c r="D45" s="21" t="s">
        <v>99</v>
      </c>
      <c r="E45" s="21" t="s">
        <v>100</v>
      </c>
      <c r="F45" s="21" t="s">
        <v>281</v>
      </c>
      <c r="G45" s="21" t="s">
        <v>282</v>
      </c>
      <c r="H45" s="23">
        <v>199260</v>
      </c>
      <c r="I45" s="23">
        <v>199260</v>
      </c>
      <c r="J45" s="23"/>
      <c r="K45" s="23"/>
      <c r="L45" s="23">
        <v>199260</v>
      </c>
      <c r="M45" s="23"/>
      <c r="N45" s="23"/>
      <c r="O45" s="23"/>
      <c r="P45" s="23"/>
      <c r="Q45" s="23"/>
      <c r="R45" s="23"/>
      <c r="S45" s="23"/>
      <c r="T45" s="23"/>
      <c r="U45" s="23"/>
      <c r="V45" s="23"/>
      <c r="W45" s="23"/>
    </row>
    <row r="46" ht="35" customHeight="1" spans="1:23">
      <c r="A46" s="25"/>
      <c r="B46" s="21" t="s">
        <v>275</v>
      </c>
      <c r="C46" s="21" t="s">
        <v>276</v>
      </c>
      <c r="D46" s="21" t="s">
        <v>99</v>
      </c>
      <c r="E46" s="21" t="s">
        <v>100</v>
      </c>
      <c r="F46" s="21" t="s">
        <v>281</v>
      </c>
      <c r="G46" s="21" t="s">
        <v>282</v>
      </c>
      <c r="H46" s="23"/>
      <c r="I46" s="23"/>
      <c r="J46" s="23"/>
      <c r="K46" s="23"/>
      <c r="L46" s="23"/>
      <c r="M46" s="23"/>
      <c r="N46" s="23"/>
      <c r="O46" s="23"/>
      <c r="P46" s="23"/>
      <c r="Q46" s="23"/>
      <c r="R46" s="23"/>
      <c r="S46" s="23"/>
      <c r="T46" s="23"/>
      <c r="U46" s="23"/>
      <c r="V46" s="23"/>
      <c r="W46" s="23"/>
    </row>
    <row r="47" ht="35" customHeight="1" spans="1:23">
      <c r="A47" s="25"/>
      <c r="B47" s="21" t="s">
        <v>283</v>
      </c>
      <c r="C47" s="21" t="s">
        <v>284</v>
      </c>
      <c r="D47" s="21" t="s">
        <v>105</v>
      </c>
      <c r="E47" s="21" t="s">
        <v>106</v>
      </c>
      <c r="F47" s="21" t="s">
        <v>285</v>
      </c>
      <c r="G47" s="21" t="s">
        <v>286</v>
      </c>
      <c r="H47" s="23">
        <v>24032</v>
      </c>
      <c r="I47" s="23">
        <v>24032</v>
      </c>
      <c r="J47" s="23"/>
      <c r="K47" s="23"/>
      <c r="L47" s="23">
        <v>24032</v>
      </c>
      <c r="M47" s="23"/>
      <c r="N47" s="23"/>
      <c r="O47" s="23"/>
      <c r="P47" s="23"/>
      <c r="Q47" s="23"/>
      <c r="R47" s="23"/>
      <c r="S47" s="23"/>
      <c r="T47" s="23"/>
      <c r="U47" s="23"/>
      <c r="V47" s="23"/>
      <c r="W47" s="23"/>
    </row>
    <row r="48" ht="35" customHeight="1" spans="1:23">
      <c r="A48" s="36" t="s">
        <v>132</v>
      </c>
      <c r="B48" s="163"/>
      <c r="C48" s="163"/>
      <c r="D48" s="163"/>
      <c r="E48" s="163"/>
      <c r="F48" s="163"/>
      <c r="G48" s="164"/>
      <c r="H48" s="23">
        <v>4762080.39</v>
      </c>
      <c r="I48" s="23">
        <v>4762080.39</v>
      </c>
      <c r="J48" s="23"/>
      <c r="K48" s="23"/>
      <c r="L48" s="23">
        <v>4762080.39</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topLeftCell="A20" workbookViewId="0">
      <selection activeCell="A8" sqref="$A8:$XFD4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1" t="s">
        <v>287</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"单位名称："&amp;"中国共产党双江拉祜族佤族布朗族傣族自治县委员会组织部"</f>
        <v>单位名称：中国共产党双江拉祜族佤族布朗族傣族自治县委员会组织部</v>
      </c>
      <c r="B3" s="8"/>
      <c r="C3" s="8"/>
      <c r="D3" s="8"/>
      <c r="E3" s="8"/>
      <c r="F3" s="8"/>
      <c r="G3" s="8"/>
      <c r="H3" s="8"/>
      <c r="I3" s="9"/>
      <c r="J3" s="9"/>
      <c r="K3" s="9"/>
      <c r="L3" s="9"/>
      <c r="M3" s="9"/>
      <c r="N3" s="9"/>
      <c r="O3" s="9"/>
      <c r="P3" s="9"/>
      <c r="Q3" s="9"/>
      <c r="R3" s="1"/>
      <c r="S3" s="1"/>
      <c r="T3" s="1"/>
      <c r="U3" s="3"/>
      <c r="V3" s="1"/>
      <c r="W3" s="41" t="s">
        <v>181</v>
      </c>
    </row>
    <row r="4" ht="18.75" customHeight="1" spans="1:23">
      <c r="A4" s="10" t="s">
        <v>288</v>
      </c>
      <c r="B4" s="11" t="s">
        <v>195</v>
      </c>
      <c r="C4" s="10" t="s">
        <v>196</v>
      </c>
      <c r="D4" s="10" t="s">
        <v>289</v>
      </c>
      <c r="E4" s="11" t="s">
        <v>197</v>
      </c>
      <c r="F4" s="11" t="s">
        <v>198</v>
      </c>
      <c r="G4" s="11" t="s">
        <v>290</v>
      </c>
      <c r="H4" s="11" t="s">
        <v>291</v>
      </c>
      <c r="I4" s="32" t="s">
        <v>56</v>
      </c>
      <c r="J4" s="12" t="s">
        <v>292</v>
      </c>
      <c r="K4" s="13"/>
      <c r="L4" s="13"/>
      <c r="M4" s="14"/>
      <c r="N4" s="12" t="s">
        <v>203</v>
      </c>
      <c r="O4" s="13"/>
      <c r="P4" s="14"/>
      <c r="Q4" s="11" t="s">
        <v>62</v>
      </c>
      <c r="R4" s="12" t="s">
        <v>79</v>
      </c>
      <c r="S4" s="13"/>
      <c r="T4" s="13"/>
      <c r="U4" s="13"/>
      <c r="V4" s="13"/>
      <c r="W4" s="14"/>
    </row>
    <row r="5" ht="18.75" customHeight="1" spans="1:23">
      <c r="A5" s="15"/>
      <c r="B5" s="33"/>
      <c r="C5" s="15"/>
      <c r="D5" s="15"/>
      <c r="E5" s="16"/>
      <c r="F5" s="16"/>
      <c r="G5" s="16"/>
      <c r="H5" s="16"/>
      <c r="I5" s="33"/>
      <c r="J5" s="147" t="s">
        <v>59</v>
      </c>
      <c r="K5" s="148"/>
      <c r="L5" s="11" t="s">
        <v>60</v>
      </c>
      <c r="M5" s="11" t="s">
        <v>61</v>
      </c>
      <c r="N5" s="11" t="s">
        <v>59</v>
      </c>
      <c r="O5" s="11" t="s">
        <v>60</v>
      </c>
      <c r="P5" s="11" t="s">
        <v>61</v>
      </c>
      <c r="Q5" s="16"/>
      <c r="R5" s="11" t="s">
        <v>58</v>
      </c>
      <c r="S5" s="10" t="s">
        <v>65</v>
      </c>
      <c r="T5" s="10" t="s">
        <v>209</v>
      </c>
      <c r="U5" s="10" t="s">
        <v>67</v>
      </c>
      <c r="V5" s="10" t="s">
        <v>68</v>
      </c>
      <c r="W5" s="10" t="s">
        <v>69</v>
      </c>
    </row>
    <row r="6" ht="18.75" customHeight="1" spans="1:23">
      <c r="A6" s="33"/>
      <c r="B6" s="33"/>
      <c r="C6" s="33"/>
      <c r="D6" s="33"/>
      <c r="E6" s="33"/>
      <c r="F6" s="33"/>
      <c r="G6" s="33"/>
      <c r="H6" s="33"/>
      <c r="I6" s="33"/>
      <c r="J6" s="149" t="s">
        <v>58</v>
      </c>
      <c r="K6" s="115"/>
      <c r="L6" s="33"/>
      <c r="M6" s="33"/>
      <c r="N6" s="33"/>
      <c r="O6" s="33"/>
      <c r="P6" s="33"/>
      <c r="Q6" s="33"/>
      <c r="R6" s="33"/>
      <c r="S6" s="150"/>
      <c r="T6" s="150"/>
      <c r="U6" s="150"/>
      <c r="V6" s="150"/>
      <c r="W6" s="150"/>
    </row>
    <row r="7" ht="18.75" customHeight="1" spans="1:23">
      <c r="A7" s="17"/>
      <c r="B7" s="34"/>
      <c r="C7" s="17"/>
      <c r="D7" s="17"/>
      <c r="E7" s="18"/>
      <c r="F7" s="18"/>
      <c r="G7" s="18"/>
      <c r="H7" s="18"/>
      <c r="I7" s="34"/>
      <c r="J7" s="48" t="s">
        <v>58</v>
      </c>
      <c r="K7" s="48" t="s">
        <v>293</v>
      </c>
      <c r="L7" s="18"/>
      <c r="M7" s="18"/>
      <c r="N7" s="18"/>
      <c r="O7" s="18"/>
      <c r="P7" s="18"/>
      <c r="Q7" s="18"/>
      <c r="R7" s="18"/>
      <c r="S7" s="18"/>
      <c r="T7" s="18"/>
      <c r="U7" s="34"/>
      <c r="V7" s="18"/>
      <c r="W7" s="18"/>
    </row>
    <row r="8" ht="3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35" customHeight="1" spans="1:23">
      <c r="A9" s="21"/>
      <c r="B9" s="21"/>
      <c r="C9" s="21" t="s">
        <v>294</v>
      </c>
      <c r="D9" s="21"/>
      <c r="E9" s="21"/>
      <c r="F9" s="21"/>
      <c r="G9" s="21"/>
      <c r="H9" s="21"/>
      <c r="I9" s="23">
        <v>50000</v>
      </c>
      <c r="J9" s="23">
        <v>50000</v>
      </c>
      <c r="K9" s="23">
        <v>50000</v>
      </c>
      <c r="L9" s="23"/>
      <c r="M9" s="23"/>
      <c r="N9" s="23"/>
      <c r="O9" s="23"/>
      <c r="P9" s="23"/>
      <c r="Q9" s="23"/>
      <c r="R9" s="23"/>
      <c r="S9" s="23"/>
      <c r="T9" s="23"/>
      <c r="U9" s="23"/>
      <c r="V9" s="23"/>
      <c r="W9" s="23"/>
    </row>
    <row r="10" ht="35" customHeight="1" spans="1:23">
      <c r="A10" s="146" t="s">
        <v>295</v>
      </c>
      <c r="B10" s="146" t="s">
        <v>296</v>
      </c>
      <c r="C10" s="21" t="s">
        <v>294</v>
      </c>
      <c r="D10" s="146" t="s">
        <v>71</v>
      </c>
      <c r="E10" s="146" t="s">
        <v>91</v>
      </c>
      <c r="F10" s="146" t="s">
        <v>92</v>
      </c>
      <c r="G10" s="146" t="s">
        <v>257</v>
      </c>
      <c r="H10" s="146" t="s">
        <v>258</v>
      </c>
      <c r="I10" s="23">
        <v>50000</v>
      </c>
      <c r="J10" s="23">
        <v>50000</v>
      </c>
      <c r="K10" s="23">
        <v>50000</v>
      </c>
      <c r="L10" s="23"/>
      <c r="M10" s="23"/>
      <c r="N10" s="23"/>
      <c r="O10" s="23"/>
      <c r="P10" s="23"/>
      <c r="Q10" s="23"/>
      <c r="R10" s="23"/>
      <c r="S10" s="23"/>
      <c r="T10" s="23"/>
      <c r="U10" s="23"/>
      <c r="V10" s="23"/>
      <c r="W10" s="23"/>
    </row>
    <row r="11" ht="35" customHeight="1" spans="1:23">
      <c r="A11" s="25"/>
      <c r="B11" s="25"/>
      <c r="C11" s="21" t="s">
        <v>297</v>
      </c>
      <c r="D11" s="25"/>
      <c r="E11" s="25"/>
      <c r="F11" s="25"/>
      <c r="G11" s="25"/>
      <c r="H11" s="25"/>
      <c r="I11" s="23">
        <v>150000</v>
      </c>
      <c r="J11" s="23">
        <v>150000</v>
      </c>
      <c r="K11" s="23">
        <v>150000</v>
      </c>
      <c r="L11" s="23"/>
      <c r="M11" s="23"/>
      <c r="N11" s="23"/>
      <c r="O11" s="23"/>
      <c r="P11" s="23"/>
      <c r="Q11" s="23"/>
      <c r="R11" s="23"/>
      <c r="S11" s="23"/>
      <c r="T11" s="23"/>
      <c r="U11" s="23"/>
      <c r="V11" s="23"/>
      <c r="W11" s="23"/>
    </row>
    <row r="12" ht="35" customHeight="1" spans="1:23">
      <c r="A12" s="146" t="s">
        <v>295</v>
      </c>
      <c r="B12" s="146" t="s">
        <v>298</v>
      </c>
      <c r="C12" s="21" t="s">
        <v>297</v>
      </c>
      <c r="D12" s="146" t="s">
        <v>71</v>
      </c>
      <c r="E12" s="146" t="s">
        <v>91</v>
      </c>
      <c r="F12" s="146" t="s">
        <v>92</v>
      </c>
      <c r="G12" s="146" t="s">
        <v>257</v>
      </c>
      <c r="H12" s="146" t="s">
        <v>258</v>
      </c>
      <c r="I12" s="23">
        <v>150000</v>
      </c>
      <c r="J12" s="23">
        <v>150000</v>
      </c>
      <c r="K12" s="23">
        <v>150000</v>
      </c>
      <c r="L12" s="23"/>
      <c r="M12" s="23"/>
      <c r="N12" s="23"/>
      <c r="O12" s="23"/>
      <c r="P12" s="23"/>
      <c r="Q12" s="23"/>
      <c r="R12" s="23"/>
      <c r="S12" s="23"/>
      <c r="T12" s="23"/>
      <c r="U12" s="23"/>
      <c r="V12" s="23"/>
      <c r="W12" s="23"/>
    </row>
    <row r="13" ht="35" customHeight="1" spans="1:23">
      <c r="A13" s="25"/>
      <c r="B13" s="25"/>
      <c r="C13" s="21" t="s">
        <v>299</v>
      </c>
      <c r="D13" s="25"/>
      <c r="E13" s="25"/>
      <c r="F13" s="25"/>
      <c r="G13" s="25"/>
      <c r="H13" s="25"/>
      <c r="I13" s="23">
        <v>15000</v>
      </c>
      <c r="J13" s="23">
        <v>15000</v>
      </c>
      <c r="K13" s="23">
        <v>15000</v>
      </c>
      <c r="L13" s="23"/>
      <c r="M13" s="23"/>
      <c r="N13" s="23"/>
      <c r="O13" s="23"/>
      <c r="P13" s="23"/>
      <c r="Q13" s="23"/>
      <c r="R13" s="23"/>
      <c r="S13" s="23"/>
      <c r="T13" s="23"/>
      <c r="U13" s="23"/>
      <c r="V13" s="23"/>
      <c r="W13" s="23"/>
    </row>
    <row r="14" ht="35" customHeight="1" spans="1:23">
      <c r="A14" s="146" t="s">
        <v>295</v>
      </c>
      <c r="B14" s="146" t="s">
        <v>300</v>
      </c>
      <c r="C14" s="21" t="s">
        <v>299</v>
      </c>
      <c r="D14" s="146" t="s">
        <v>71</v>
      </c>
      <c r="E14" s="146" t="s">
        <v>91</v>
      </c>
      <c r="F14" s="146" t="s">
        <v>92</v>
      </c>
      <c r="G14" s="146" t="s">
        <v>257</v>
      </c>
      <c r="H14" s="146" t="s">
        <v>258</v>
      </c>
      <c r="I14" s="23">
        <v>15000</v>
      </c>
      <c r="J14" s="23">
        <v>15000</v>
      </c>
      <c r="K14" s="23">
        <v>15000</v>
      </c>
      <c r="L14" s="23"/>
      <c r="M14" s="23"/>
      <c r="N14" s="23"/>
      <c r="O14" s="23"/>
      <c r="P14" s="23"/>
      <c r="Q14" s="23"/>
      <c r="R14" s="23"/>
      <c r="S14" s="23"/>
      <c r="T14" s="23"/>
      <c r="U14" s="23"/>
      <c r="V14" s="23"/>
      <c r="W14" s="23"/>
    </row>
    <row r="15" ht="35" customHeight="1" spans="1:23">
      <c r="A15" s="25"/>
      <c r="B15" s="25"/>
      <c r="C15" s="21" t="s">
        <v>301</v>
      </c>
      <c r="D15" s="25"/>
      <c r="E15" s="25"/>
      <c r="F15" s="25"/>
      <c r="G15" s="25"/>
      <c r="H15" s="25"/>
      <c r="I15" s="23">
        <v>50000</v>
      </c>
      <c r="J15" s="23">
        <v>50000</v>
      </c>
      <c r="K15" s="23">
        <v>50000</v>
      </c>
      <c r="L15" s="23"/>
      <c r="M15" s="23"/>
      <c r="N15" s="23"/>
      <c r="O15" s="23"/>
      <c r="P15" s="23"/>
      <c r="Q15" s="23"/>
      <c r="R15" s="23"/>
      <c r="S15" s="23"/>
      <c r="T15" s="23"/>
      <c r="U15" s="23"/>
      <c r="V15" s="23"/>
      <c r="W15" s="23"/>
    </row>
    <row r="16" ht="35" customHeight="1" spans="1:23">
      <c r="A16" s="146" t="s">
        <v>295</v>
      </c>
      <c r="B16" s="146" t="s">
        <v>302</v>
      </c>
      <c r="C16" s="21" t="s">
        <v>301</v>
      </c>
      <c r="D16" s="146" t="s">
        <v>71</v>
      </c>
      <c r="E16" s="146" t="s">
        <v>91</v>
      </c>
      <c r="F16" s="146" t="s">
        <v>92</v>
      </c>
      <c r="G16" s="146" t="s">
        <v>257</v>
      </c>
      <c r="H16" s="146" t="s">
        <v>258</v>
      </c>
      <c r="I16" s="23">
        <v>50000</v>
      </c>
      <c r="J16" s="23">
        <v>50000</v>
      </c>
      <c r="K16" s="23">
        <v>50000</v>
      </c>
      <c r="L16" s="23"/>
      <c r="M16" s="23"/>
      <c r="N16" s="23"/>
      <c r="O16" s="23"/>
      <c r="P16" s="23"/>
      <c r="Q16" s="23"/>
      <c r="R16" s="23"/>
      <c r="S16" s="23"/>
      <c r="T16" s="23"/>
      <c r="U16" s="23"/>
      <c r="V16" s="23"/>
      <c r="W16" s="23"/>
    </row>
    <row r="17" ht="35" customHeight="1" spans="1:23">
      <c r="A17" s="25"/>
      <c r="B17" s="25"/>
      <c r="C17" s="21" t="s">
        <v>303</v>
      </c>
      <c r="D17" s="25"/>
      <c r="E17" s="25"/>
      <c r="F17" s="25"/>
      <c r="G17" s="25"/>
      <c r="H17" s="25"/>
      <c r="I17" s="23">
        <v>10000</v>
      </c>
      <c r="J17" s="23">
        <v>10000</v>
      </c>
      <c r="K17" s="23">
        <v>10000</v>
      </c>
      <c r="L17" s="23"/>
      <c r="M17" s="23"/>
      <c r="N17" s="23"/>
      <c r="O17" s="23"/>
      <c r="P17" s="23"/>
      <c r="Q17" s="23"/>
      <c r="R17" s="23"/>
      <c r="S17" s="23"/>
      <c r="T17" s="23"/>
      <c r="U17" s="23"/>
      <c r="V17" s="23"/>
      <c r="W17" s="23"/>
    </row>
    <row r="18" ht="35" customHeight="1" spans="1:23">
      <c r="A18" s="146" t="s">
        <v>295</v>
      </c>
      <c r="B18" s="146" t="s">
        <v>304</v>
      </c>
      <c r="C18" s="21" t="s">
        <v>303</v>
      </c>
      <c r="D18" s="146" t="s">
        <v>71</v>
      </c>
      <c r="E18" s="146" t="s">
        <v>93</v>
      </c>
      <c r="F18" s="146" t="s">
        <v>94</v>
      </c>
      <c r="G18" s="146" t="s">
        <v>257</v>
      </c>
      <c r="H18" s="146" t="s">
        <v>258</v>
      </c>
      <c r="I18" s="23">
        <v>10000</v>
      </c>
      <c r="J18" s="23">
        <v>10000</v>
      </c>
      <c r="K18" s="23">
        <v>10000</v>
      </c>
      <c r="L18" s="23"/>
      <c r="M18" s="23"/>
      <c r="N18" s="23"/>
      <c r="O18" s="23"/>
      <c r="P18" s="23"/>
      <c r="Q18" s="23"/>
      <c r="R18" s="23"/>
      <c r="S18" s="23"/>
      <c r="T18" s="23"/>
      <c r="U18" s="23"/>
      <c r="V18" s="23"/>
      <c r="W18" s="23"/>
    </row>
    <row r="19" ht="35" customHeight="1" spans="1:23">
      <c r="A19" s="25"/>
      <c r="B19" s="25"/>
      <c r="C19" s="21" t="s">
        <v>305</v>
      </c>
      <c r="D19" s="25"/>
      <c r="E19" s="25"/>
      <c r="F19" s="25"/>
      <c r="G19" s="25"/>
      <c r="H19" s="25"/>
      <c r="I19" s="23">
        <v>160000</v>
      </c>
      <c r="J19" s="23">
        <v>160000</v>
      </c>
      <c r="K19" s="23">
        <v>160000</v>
      </c>
      <c r="L19" s="23"/>
      <c r="M19" s="23"/>
      <c r="N19" s="23"/>
      <c r="O19" s="23"/>
      <c r="P19" s="23"/>
      <c r="Q19" s="23"/>
      <c r="R19" s="23"/>
      <c r="S19" s="23"/>
      <c r="T19" s="23"/>
      <c r="U19" s="23"/>
      <c r="V19" s="23"/>
      <c r="W19" s="23"/>
    </row>
    <row r="20" ht="35" customHeight="1" spans="1:23">
      <c r="A20" s="146" t="s">
        <v>295</v>
      </c>
      <c r="B20" s="146" t="s">
        <v>306</v>
      </c>
      <c r="C20" s="21" t="s">
        <v>305</v>
      </c>
      <c r="D20" s="146" t="s">
        <v>71</v>
      </c>
      <c r="E20" s="146" t="s">
        <v>91</v>
      </c>
      <c r="F20" s="146" t="s">
        <v>92</v>
      </c>
      <c r="G20" s="146" t="s">
        <v>257</v>
      </c>
      <c r="H20" s="146" t="s">
        <v>258</v>
      </c>
      <c r="I20" s="23">
        <v>80000</v>
      </c>
      <c r="J20" s="23">
        <v>80000</v>
      </c>
      <c r="K20" s="23">
        <v>80000</v>
      </c>
      <c r="L20" s="23"/>
      <c r="M20" s="23"/>
      <c r="N20" s="23"/>
      <c r="O20" s="23"/>
      <c r="P20" s="23"/>
      <c r="Q20" s="23"/>
      <c r="R20" s="23"/>
      <c r="S20" s="23"/>
      <c r="T20" s="23"/>
      <c r="U20" s="23"/>
      <c r="V20" s="23"/>
      <c r="W20" s="23"/>
    </row>
    <row r="21" ht="35" customHeight="1" spans="1:23">
      <c r="A21" s="146" t="s">
        <v>295</v>
      </c>
      <c r="B21" s="146" t="s">
        <v>306</v>
      </c>
      <c r="C21" s="21" t="s">
        <v>305</v>
      </c>
      <c r="D21" s="146" t="s">
        <v>71</v>
      </c>
      <c r="E21" s="146" t="s">
        <v>91</v>
      </c>
      <c r="F21" s="146" t="s">
        <v>92</v>
      </c>
      <c r="G21" s="146" t="s">
        <v>307</v>
      </c>
      <c r="H21" s="146" t="s">
        <v>308</v>
      </c>
      <c r="I21" s="23">
        <v>30000</v>
      </c>
      <c r="J21" s="23">
        <v>30000</v>
      </c>
      <c r="K21" s="23">
        <v>30000</v>
      </c>
      <c r="L21" s="23"/>
      <c r="M21" s="23"/>
      <c r="N21" s="23"/>
      <c r="O21" s="23"/>
      <c r="P21" s="23"/>
      <c r="Q21" s="23"/>
      <c r="R21" s="23"/>
      <c r="S21" s="23"/>
      <c r="T21" s="23"/>
      <c r="U21" s="23"/>
      <c r="V21" s="23"/>
      <c r="W21" s="23"/>
    </row>
    <row r="22" ht="35" customHeight="1" spans="1:23">
      <c r="A22" s="146" t="s">
        <v>295</v>
      </c>
      <c r="B22" s="146" t="s">
        <v>306</v>
      </c>
      <c r="C22" s="21" t="s">
        <v>305</v>
      </c>
      <c r="D22" s="146" t="s">
        <v>71</v>
      </c>
      <c r="E22" s="146" t="s">
        <v>91</v>
      </c>
      <c r="F22" s="146" t="s">
        <v>92</v>
      </c>
      <c r="G22" s="146" t="s">
        <v>309</v>
      </c>
      <c r="H22" s="146" t="s">
        <v>310</v>
      </c>
      <c r="I22" s="23">
        <v>30000</v>
      </c>
      <c r="J22" s="23">
        <v>30000</v>
      </c>
      <c r="K22" s="23">
        <v>30000</v>
      </c>
      <c r="L22" s="23"/>
      <c r="M22" s="23"/>
      <c r="N22" s="23"/>
      <c r="O22" s="23"/>
      <c r="P22" s="23"/>
      <c r="Q22" s="23"/>
      <c r="R22" s="23"/>
      <c r="S22" s="23"/>
      <c r="T22" s="23"/>
      <c r="U22" s="23"/>
      <c r="V22" s="23"/>
      <c r="W22" s="23"/>
    </row>
    <row r="23" ht="35" customHeight="1" spans="1:23">
      <c r="A23" s="146" t="s">
        <v>295</v>
      </c>
      <c r="B23" s="146" t="s">
        <v>306</v>
      </c>
      <c r="C23" s="21" t="s">
        <v>305</v>
      </c>
      <c r="D23" s="146" t="s">
        <v>71</v>
      </c>
      <c r="E23" s="146" t="s">
        <v>91</v>
      </c>
      <c r="F23" s="146" t="s">
        <v>92</v>
      </c>
      <c r="G23" s="146" t="s">
        <v>259</v>
      </c>
      <c r="H23" s="146" t="s">
        <v>260</v>
      </c>
      <c r="I23" s="23">
        <v>20000</v>
      </c>
      <c r="J23" s="23">
        <v>20000</v>
      </c>
      <c r="K23" s="23">
        <v>20000</v>
      </c>
      <c r="L23" s="23"/>
      <c r="M23" s="23"/>
      <c r="N23" s="23"/>
      <c r="O23" s="23"/>
      <c r="P23" s="23"/>
      <c r="Q23" s="23"/>
      <c r="R23" s="23"/>
      <c r="S23" s="23"/>
      <c r="T23" s="23"/>
      <c r="U23" s="23"/>
      <c r="V23" s="23"/>
      <c r="W23" s="23"/>
    </row>
    <row r="24" ht="35" customHeight="1" spans="1:23">
      <c r="A24" s="25"/>
      <c r="B24" s="25"/>
      <c r="C24" s="21" t="s">
        <v>311</v>
      </c>
      <c r="D24" s="25"/>
      <c r="E24" s="25"/>
      <c r="F24" s="25"/>
      <c r="G24" s="25"/>
      <c r="H24" s="25"/>
      <c r="I24" s="23">
        <v>295000</v>
      </c>
      <c r="J24" s="23">
        <v>295000</v>
      </c>
      <c r="K24" s="23">
        <v>295000</v>
      </c>
      <c r="L24" s="23"/>
      <c r="M24" s="23"/>
      <c r="N24" s="23"/>
      <c r="O24" s="23"/>
      <c r="P24" s="23"/>
      <c r="Q24" s="23"/>
      <c r="R24" s="23"/>
      <c r="S24" s="23"/>
      <c r="T24" s="23"/>
      <c r="U24" s="23"/>
      <c r="V24" s="23"/>
      <c r="W24" s="23"/>
    </row>
    <row r="25" ht="35" customHeight="1" spans="1:23">
      <c r="A25" s="146" t="s">
        <v>295</v>
      </c>
      <c r="B25" s="146" t="s">
        <v>312</v>
      </c>
      <c r="C25" s="21" t="s">
        <v>311</v>
      </c>
      <c r="D25" s="146" t="s">
        <v>71</v>
      </c>
      <c r="E25" s="146" t="s">
        <v>91</v>
      </c>
      <c r="F25" s="146" t="s">
        <v>92</v>
      </c>
      <c r="G25" s="146" t="s">
        <v>257</v>
      </c>
      <c r="H25" s="146" t="s">
        <v>258</v>
      </c>
      <c r="I25" s="23">
        <v>181500</v>
      </c>
      <c r="J25" s="23">
        <v>181500</v>
      </c>
      <c r="K25" s="23">
        <v>181500</v>
      </c>
      <c r="L25" s="23"/>
      <c r="M25" s="23"/>
      <c r="N25" s="23"/>
      <c r="O25" s="23"/>
      <c r="P25" s="23"/>
      <c r="Q25" s="23"/>
      <c r="R25" s="23"/>
      <c r="S25" s="23"/>
      <c r="T25" s="23"/>
      <c r="U25" s="23"/>
      <c r="V25" s="23"/>
      <c r="W25" s="23"/>
    </row>
    <row r="26" ht="35" customHeight="1" spans="1:23">
      <c r="A26" s="146" t="s">
        <v>295</v>
      </c>
      <c r="B26" s="146" t="s">
        <v>312</v>
      </c>
      <c r="C26" s="21" t="s">
        <v>311</v>
      </c>
      <c r="D26" s="146" t="s">
        <v>71</v>
      </c>
      <c r="E26" s="146" t="s">
        <v>91</v>
      </c>
      <c r="F26" s="146" t="s">
        <v>92</v>
      </c>
      <c r="G26" s="146" t="s">
        <v>285</v>
      </c>
      <c r="H26" s="146" t="s">
        <v>286</v>
      </c>
      <c r="I26" s="23">
        <v>113500</v>
      </c>
      <c r="J26" s="23">
        <v>113500</v>
      </c>
      <c r="K26" s="23">
        <v>113500</v>
      </c>
      <c r="L26" s="23"/>
      <c r="M26" s="23"/>
      <c r="N26" s="23"/>
      <c r="O26" s="23"/>
      <c r="P26" s="23"/>
      <c r="Q26" s="23"/>
      <c r="R26" s="23"/>
      <c r="S26" s="23"/>
      <c r="T26" s="23"/>
      <c r="U26" s="23"/>
      <c r="V26" s="23"/>
      <c r="W26" s="23"/>
    </row>
    <row r="27" ht="35" customHeight="1" spans="1:23">
      <c r="A27" s="25"/>
      <c r="B27" s="25"/>
      <c r="C27" s="21" t="s">
        <v>313</v>
      </c>
      <c r="D27" s="25"/>
      <c r="E27" s="25"/>
      <c r="F27" s="25"/>
      <c r="G27" s="25"/>
      <c r="H27" s="25"/>
      <c r="I27" s="23">
        <v>10000</v>
      </c>
      <c r="J27" s="23">
        <v>10000</v>
      </c>
      <c r="K27" s="23">
        <v>10000</v>
      </c>
      <c r="L27" s="23"/>
      <c r="M27" s="23"/>
      <c r="N27" s="23"/>
      <c r="O27" s="23"/>
      <c r="P27" s="23"/>
      <c r="Q27" s="23"/>
      <c r="R27" s="23"/>
      <c r="S27" s="23"/>
      <c r="T27" s="23"/>
      <c r="U27" s="23"/>
      <c r="V27" s="23"/>
      <c r="W27" s="23"/>
    </row>
    <row r="28" ht="35" customHeight="1" spans="1:23">
      <c r="A28" s="146" t="s">
        <v>295</v>
      </c>
      <c r="B28" s="146" t="s">
        <v>314</v>
      </c>
      <c r="C28" s="21" t="s">
        <v>313</v>
      </c>
      <c r="D28" s="146" t="s">
        <v>71</v>
      </c>
      <c r="E28" s="146" t="s">
        <v>91</v>
      </c>
      <c r="F28" s="146" t="s">
        <v>92</v>
      </c>
      <c r="G28" s="146" t="s">
        <v>257</v>
      </c>
      <c r="H28" s="146" t="s">
        <v>258</v>
      </c>
      <c r="I28" s="23">
        <v>10000</v>
      </c>
      <c r="J28" s="23">
        <v>10000</v>
      </c>
      <c r="K28" s="23">
        <v>10000</v>
      </c>
      <c r="L28" s="23"/>
      <c r="M28" s="23"/>
      <c r="N28" s="23"/>
      <c r="O28" s="23"/>
      <c r="P28" s="23"/>
      <c r="Q28" s="23"/>
      <c r="R28" s="23"/>
      <c r="S28" s="23"/>
      <c r="T28" s="23"/>
      <c r="U28" s="23"/>
      <c r="V28" s="23"/>
      <c r="W28" s="23"/>
    </row>
    <row r="29" ht="35" customHeight="1" spans="1:23">
      <c r="A29" s="25"/>
      <c r="B29" s="25"/>
      <c r="C29" s="21" t="s">
        <v>315</v>
      </c>
      <c r="D29" s="25"/>
      <c r="E29" s="25"/>
      <c r="F29" s="25"/>
      <c r="G29" s="25"/>
      <c r="H29" s="25"/>
      <c r="I29" s="23">
        <v>50000</v>
      </c>
      <c r="J29" s="23">
        <v>50000</v>
      </c>
      <c r="K29" s="23">
        <v>50000</v>
      </c>
      <c r="L29" s="23"/>
      <c r="M29" s="23"/>
      <c r="N29" s="23"/>
      <c r="O29" s="23"/>
      <c r="P29" s="23"/>
      <c r="Q29" s="23"/>
      <c r="R29" s="23"/>
      <c r="S29" s="23"/>
      <c r="T29" s="23"/>
      <c r="U29" s="23"/>
      <c r="V29" s="23"/>
      <c r="W29" s="23"/>
    </row>
    <row r="30" ht="35" customHeight="1" spans="1:23">
      <c r="A30" s="146" t="s">
        <v>295</v>
      </c>
      <c r="B30" s="146" t="s">
        <v>316</v>
      </c>
      <c r="C30" s="21" t="s">
        <v>315</v>
      </c>
      <c r="D30" s="146" t="s">
        <v>71</v>
      </c>
      <c r="E30" s="146" t="s">
        <v>91</v>
      </c>
      <c r="F30" s="146" t="s">
        <v>92</v>
      </c>
      <c r="G30" s="146" t="s">
        <v>257</v>
      </c>
      <c r="H30" s="146" t="s">
        <v>258</v>
      </c>
      <c r="I30" s="23">
        <v>50000</v>
      </c>
      <c r="J30" s="23">
        <v>50000</v>
      </c>
      <c r="K30" s="23">
        <v>50000</v>
      </c>
      <c r="L30" s="23"/>
      <c r="M30" s="23"/>
      <c r="N30" s="23"/>
      <c r="O30" s="23"/>
      <c r="P30" s="23"/>
      <c r="Q30" s="23"/>
      <c r="R30" s="23"/>
      <c r="S30" s="23"/>
      <c r="T30" s="23"/>
      <c r="U30" s="23"/>
      <c r="V30" s="23"/>
      <c r="W30" s="23"/>
    </row>
    <row r="31" ht="35" customHeight="1" spans="1:23">
      <c r="A31" s="25"/>
      <c r="B31" s="25"/>
      <c r="C31" s="21" t="s">
        <v>317</v>
      </c>
      <c r="D31" s="25"/>
      <c r="E31" s="25"/>
      <c r="F31" s="25"/>
      <c r="G31" s="25"/>
      <c r="H31" s="25"/>
      <c r="I31" s="23">
        <v>20000</v>
      </c>
      <c r="J31" s="23">
        <v>20000</v>
      </c>
      <c r="K31" s="23">
        <v>20000</v>
      </c>
      <c r="L31" s="23"/>
      <c r="M31" s="23"/>
      <c r="N31" s="23"/>
      <c r="O31" s="23"/>
      <c r="P31" s="23"/>
      <c r="Q31" s="23"/>
      <c r="R31" s="23"/>
      <c r="S31" s="23"/>
      <c r="T31" s="23"/>
      <c r="U31" s="23"/>
      <c r="V31" s="23"/>
      <c r="W31" s="23"/>
    </row>
    <row r="32" ht="35" customHeight="1" spans="1:23">
      <c r="A32" s="146" t="s">
        <v>295</v>
      </c>
      <c r="B32" s="146" t="s">
        <v>318</v>
      </c>
      <c r="C32" s="21" t="s">
        <v>317</v>
      </c>
      <c r="D32" s="146" t="s">
        <v>71</v>
      </c>
      <c r="E32" s="146" t="s">
        <v>91</v>
      </c>
      <c r="F32" s="146" t="s">
        <v>92</v>
      </c>
      <c r="G32" s="146" t="s">
        <v>285</v>
      </c>
      <c r="H32" s="146" t="s">
        <v>286</v>
      </c>
      <c r="I32" s="23">
        <v>20000</v>
      </c>
      <c r="J32" s="23">
        <v>20000</v>
      </c>
      <c r="K32" s="23">
        <v>20000</v>
      </c>
      <c r="L32" s="23"/>
      <c r="M32" s="23"/>
      <c r="N32" s="23"/>
      <c r="O32" s="23"/>
      <c r="P32" s="23"/>
      <c r="Q32" s="23"/>
      <c r="R32" s="23"/>
      <c r="S32" s="23"/>
      <c r="T32" s="23"/>
      <c r="U32" s="23"/>
      <c r="V32" s="23"/>
      <c r="W32" s="23"/>
    </row>
    <row r="33" ht="35" customHeight="1" spans="1:23">
      <c r="A33" s="25"/>
      <c r="B33" s="25"/>
      <c r="C33" s="21" t="s">
        <v>319</v>
      </c>
      <c r="D33" s="25"/>
      <c r="E33" s="25"/>
      <c r="F33" s="25"/>
      <c r="G33" s="25"/>
      <c r="H33" s="25"/>
      <c r="I33" s="23">
        <v>150000</v>
      </c>
      <c r="J33" s="23">
        <v>150000</v>
      </c>
      <c r="K33" s="23">
        <v>150000</v>
      </c>
      <c r="L33" s="23"/>
      <c r="M33" s="23"/>
      <c r="N33" s="23"/>
      <c r="O33" s="23"/>
      <c r="P33" s="23"/>
      <c r="Q33" s="23"/>
      <c r="R33" s="23"/>
      <c r="S33" s="23"/>
      <c r="T33" s="23"/>
      <c r="U33" s="23"/>
      <c r="V33" s="23"/>
      <c r="W33" s="23"/>
    </row>
    <row r="34" ht="35" customHeight="1" spans="1:23">
      <c r="A34" s="146" t="s">
        <v>295</v>
      </c>
      <c r="B34" s="146" t="s">
        <v>320</v>
      </c>
      <c r="C34" s="21" t="s">
        <v>319</v>
      </c>
      <c r="D34" s="146" t="s">
        <v>71</v>
      </c>
      <c r="E34" s="146" t="s">
        <v>91</v>
      </c>
      <c r="F34" s="146" t="s">
        <v>92</v>
      </c>
      <c r="G34" s="146" t="s">
        <v>257</v>
      </c>
      <c r="H34" s="146" t="s">
        <v>258</v>
      </c>
      <c r="I34" s="23">
        <v>150000</v>
      </c>
      <c r="J34" s="23">
        <v>150000</v>
      </c>
      <c r="K34" s="23">
        <v>150000</v>
      </c>
      <c r="L34" s="23"/>
      <c r="M34" s="23"/>
      <c r="N34" s="23"/>
      <c r="O34" s="23"/>
      <c r="P34" s="23"/>
      <c r="Q34" s="23"/>
      <c r="R34" s="23"/>
      <c r="S34" s="23"/>
      <c r="T34" s="23"/>
      <c r="U34" s="23"/>
      <c r="V34" s="23"/>
      <c r="W34" s="23"/>
    </row>
    <row r="35" ht="35" customHeight="1" spans="1:23">
      <c r="A35" s="25"/>
      <c r="B35" s="25"/>
      <c r="C35" s="21" t="s">
        <v>321</v>
      </c>
      <c r="D35" s="25"/>
      <c r="E35" s="25"/>
      <c r="F35" s="25"/>
      <c r="G35" s="25"/>
      <c r="H35" s="25"/>
      <c r="I35" s="23">
        <v>40000</v>
      </c>
      <c r="J35" s="23">
        <v>40000</v>
      </c>
      <c r="K35" s="23">
        <v>40000</v>
      </c>
      <c r="L35" s="23"/>
      <c r="M35" s="23"/>
      <c r="N35" s="23"/>
      <c r="O35" s="23"/>
      <c r="P35" s="23"/>
      <c r="Q35" s="23"/>
      <c r="R35" s="23"/>
      <c r="S35" s="23"/>
      <c r="T35" s="23"/>
      <c r="U35" s="23"/>
      <c r="V35" s="23"/>
      <c r="W35" s="23"/>
    </row>
    <row r="36" ht="35" customHeight="1" spans="1:23">
      <c r="A36" s="146" t="s">
        <v>295</v>
      </c>
      <c r="B36" s="146" t="s">
        <v>322</v>
      </c>
      <c r="C36" s="21" t="s">
        <v>321</v>
      </c>
      <c r="D36" s="146" t="s">
        <v>71</v>
      </c>
      <c r="E36" s="146" t="s">
        <v>91</v>
      </c>
      <c r="F36" s="146" t="s">
        <v>92</v>
      </c>
      <c r="G36" s="146" t="s">
        <v>323</v>
      </c>
      <c r="H36" s="146" t="s">
        <v>324</v>
      </c>
      <c r="I36" s="23">
        <v>40000</v>
      </c>
      <c r="J36" s="23">
        <v>40000</v>
      </c>
      <c r="K36" s="23">
        <v>40000</v>
      </c>
      <c r="L36" s="23"/>
      <c r="M36" s="23"/>
      <c r="N36" s="23"/>
      <c r="O36" s="23"/>
      <c r="P36" s="23"/>
      <c r="Q36" s="23"/>
      <c r="R36" s="23"/>
      <c r="S36" s="23"/>
      <c r="T36" s="23"/>
      <c r="U36" s="23"/>
      <c r="V36" s="23"/>
      <c r="W36" s="23"/>
    </row>
    <row r="37" ht="35" customHeight="1" spans="1:23">
      <c r="A37" s="25"/>
      <c r="B37" s="25"/>
      <c r="C37" s="21" t="s">
        <v>325</v>
      </c>
      <c r="D37" s="25"/>
      <c r="E37" s="25"/>
      <c r="F37" s="25"/>
      <c r="G37" s="25"/>
      <c r="H37" s="25"/>
      <c r="I37" s="23">
        <v>30000</v>
      </c>
      <c r="J37" s="23">
        <v>30000</v>
      </c>
      <c r="K37" s="23">
        <v>30000</v>
      </c>
      <c r="L37" s="23"/>
      <c r="M37" s="23"/>
      <c r="N37" s="23"/>
      <c r="O37" s="23"/>
      <c r="P37" s="23"/>
      <c r="Q37" s="23"/>
      <c r="R37" s="23"/>
      <c r="S37" s="23"/>
      <c r="T37" s="23"/>
      <c r="U37" s="23"/>
      <c r="V37" s="23"/>
      <c r="W37" s="23"/>
    </row>
    <row r="38" ht="35" customHeight="1" spans="1:23">
      <c r="A38" s="146" t="s">
        <v>295</v>
      </c>
      <c r="B38" s="146" t="s">
        <v>326</v>
      </c>
      <c r="C38" s="21" t="s">
        <v>325</v>
      </c>
      <c r="D38" s="146" t="s">
        <v>71</v>
      </c>
      <c r="E38" s="146" t="s">
        <v>91</v>
      </c>
      <c r="F38" s="146" t="s">
        <v>92</v>
      </c>
      <c r="G38" s="146" t="s">
        <v>257</v>
      </c>
      <c r="H38" s="146" t="s">
        <v>258</v>
      </c>
      <c r="I38" s="23">
        <v>30000</v>
      </c>
      <c r="J38" s="23">
        <v>30000</v>
      </c>
      <c r="K38" s="23">
        <v>30000</v>
      </c>
      <c r="L38" s="23"/>
      <c r="M38" s="23"/>
      <c r="N38" s="23"/>
      <c r="O38" s="23"/>
      <c r="P38" s="23"/>
      <c r="Q38" s="23"/>
      <c r="R38" s="23"/>
      <c r="S38" s="23"/>
      <c r="T38" s="23"/>
      <c r="U38" s="23"/>
      <c r="V38" s="23"/>
      <c r="W38" s="23"/>
    </row>
    <row r="39" ht="35" customHeight="1" spans="1:23">
      <c r="A39" s="25"/>
      <c r="B39" s="25"/>
      <c r="C39" s="21" t="s">
        <v>327</v>
      </c>
      <c r="D39" s="25"/>
      <c r="E39" s="25"/>
      <c r="F39" s="25"/>
      <c r="G39" s="25"/>
      <c r="H39" s="25"/>
      <c r="I39" s="23">
        <v>590000</v>
      </c>
      <c r="J39" s="23">
        <v>590000</v>
      </c>
      <c r="K39" s="23">
        <v>590000</v>
      </c>
      <c r="L39" s="23"/>
      <c r="M39" s="23"/>
      <c r="N39" s="23"/>
      <c r="O39" s="23"/>
      <c r="P39" s="23"/>
      <c r="Q39" s="23"/>
      <c r="R39" s="23"/>
      <c r="S39" s="23"/>
      <c r="T39" s="23"/>
      <c r="U39" s="23"/>
      <c r="V39" s="23"/>
      <c r="W39" s="23"/>
    </row>
    <row r="40" ht="35" customHeight="1" spans="1:23">
      <c r="A40" s="146" t="s">
        <v>295</v>
      </c>
      <c r="B40" s="146" t="s">
        <v>328</v>
      </c>
      <c r="C40" s="21" t="s">
        <v>327</v>
      </c>
      <c r="D40" s="146" t="s">
        <v>71</v>
      </c>
      <c r="E40" s="146" t="s">
        <v>91</v>
      </c>
      <c r="F40" s="146" t="s">
        <v>92</v>
      </c>
      <c r="G40" s="146" t="s">
        <v>257</v>
      </c>
      <c r="H40" s="146" t="s">
        <v>258</v>
      </c>
      <c r="I40" s="23">
        <v>361120</v>
      </c>
      <c r="J40" s="23">
        <v>361120</v>
      </c>
      <c r="K40" s="23">
        <v>361120</v>
      </c>
      <c r="L40" s="23"/>
      <c r="M40" s="23"/>
      <c r="N40" s="23"/>
      <c r="O40" s="23"/>
      <c r="P40" s="23"/>
      <c r="Q40" s="23"/>
      <c r="R40" s="23"/>
      <c r="S40" s="23"/>
      <c r="T40" s="23"/>
      <c r="U40" s="23"/>
      <c r="V40" s="23"/>
      <c r="W40" s="23"/>
    </row>
    <row r="41" ht="35" customHeight="1" spans="1:23">
      <c r="A41" s="146" t="s">
        <v>295</v>
      </c>
      <c r="B41" s="146" t="s">
        <v>328</v>
      </c>
      <c r="C41" s="21" t="s">
        <v>327</v>
      </c>
      <c r="D41" s="146" t="s">
        <v>71</v>
      </c>
      <c r="E41" s="146" t="s">
        <v>91</v>
      </c>
      <c r="F41" s="146" t="s">
        <v>92</v>
      </c>
      <c r="G41" s="146" t="s">
        <v>307</v>
      </c>
      <c r="H41" s="146" t="s">
        <v>308</v>
      </c>
      <c r="I41" s="23">
        <v>60000</v>
      </c>
      <c r="J41" s="23">
        <v>60000</v>
      </c>
      <c r="K41" s="23">
        <v>60000</v>
      </c>
      <c r="L41" s="23"/>
      <c r="M41" s="23"/>
      <c r="N41" s="23"/>
      <c r="O41" s="23"/>
      <c r="P41" s="23"/>
      <c r="Q41" s="23"/>
      <c r="R41" s="23"/>
      <c r="S41" s="23"/>
      <c r="T41" s="23"/>
      <c r="U41" s="23"/>
      <c r="V41" s="23"/>
      <c r="W41" s="23"/>
    </row>
    <row r="42" ht="35" customHeight="1" spans="1:23">
      <c r="A42" s="146" t="s">
        <v>295</v>
      </c>
      <c r="B42" s="146" t="s">
        <v>328</v>
      </c>
      <c r="C42" s="21" t="s">
        <v>327</v>
      </c>
      <c r="D42" s="146" t="s">
        <v>71</v>
      </c>
      <c r="E42" s="146" t="s">
        <v>91</v>
      </c>
      <c r="F42" s="146" t="s">
        <v>92</v>
      </c>
      <c r="G42" s="146" t="s">
        <v>309</v>
      </c>
      <c r="H42" s="146" t="s">
        <v>310</v>
      </c>
      <c r="I42" s="23">
        <v>70000</v>
      </c>
      <c r="J42" s="23">
        <v>70000</v>
      </c>
      <c r="K42" s="23">
        <v>70000</v>
      </c>
      <c r="L42" s="23"/>
      <c r="M42" s="23"/>
      <c r="N42" s="23"/>
      <c r="O42" s="23"/>
      <c r="P42" s="23"/>
      <c r="Q42" s="23"/>
      <c r="R42" s="23"/>
      <c r="S42" s="23"/>
      <c r="T42" s="23"/>
      <c r="U42" s="23"/>
      <c r="V42" s="23"/>
      <c r="W42" s="23"/>
    </row>
    <row r="43" ht="35" customHeight="1" spans="1:23">
      <c r="A43" s="146" t="s">
        <v>295</v>
      </c>
      <c r="B43" s="146" t="s">
        <v>328</v>
      </c>
      <c r="C43" s="21" t="s">
        <v>327</v>
      </c>
      <c r="D43" s="146" t="s">
        <v>71</v>
      </c>
      <c r="E43" s="146" t="s">
        <v>91</v>
      </c>
      <c r="F43" s="146" t="s">
        <v>92</v>
      </c>
      <c r="G43" s="146" t="s">
        <v>329</v>
      </c>
      <c r="H43" s="146" t="s">
        <v>330</v>
      </c>
      <c r="I43" s="23">
        <v>40000</v>
      </c>
      <c r="J43" s="23">
        <v>40000</v>
      </c>
      <c r="K43" s="23">
        <v>40000</v>
      </c>
      <c r="L43" s="23"/>
      <c r="M43" s="23"/>
      <c r="N43" s="23"/>
      <c r="O43" s="23"/>
      <c r="P43" s="23"/>
      <c r="Q43" s="23"/>
      <c r="R43" s="23"/>
      <c r="S43" s="23"/>
      <c r="T43" s="23"/>
      <c r="U43" s="23"/>
      <c r="V43" s="23"/>
      <c r="W43" s="23"/>
    </row>
    <row r="44" ht="35" customHeight="1" spans="1:23">
      <c r="A44" s="146" t="s">
        <v>295</v>
      </c>
      <c r="B44" s="146" t="s">
        <v>328</v>
      </c>
      <c r="C44" s="21" t="s">
        <v>327</v>
      </c>
      <c r="D44" s="146" t="s">
        <v>71</v>
      </c>
      <c r="E44" s="146" t="s">
        <v>91</v>
      </c>
      <c r="F44" s="146" t="s">
        <v>92</v>
      </c>
      <c r="G44" s="146" t="s">
        <v>331</v>
      </c>
      <c r="H44" s="146" t="s">
        <v>332</v>
      </c>
      <c r="I44" s="23">
        <v>38880</v>
      </c>
      <c r="J44" s="23">
        <v>38880</v>
      </c>
      <c r="K44" s="23">
        <v>38880</v>
      </c>
      <c r="L44" s="23"/>
      <c r="M44" s="23"/>
      <c r="N44" s="23"/>
      <c r="O44" s="23"/>
      <c r="P44" s="23"/>
      <c r="Q44" s="23"/>
      <c r="R44" s="23"/>
      <c r="S44" s="23"/>
      <c r="T44" s="23"/>
      <c r="U44" s="23"/>
      <c r="V44" s="23"/>
      <c r="W44" s="23"/>
    </row>
    <row r="45" ht="35" customHeight="1" spans="1:23">
      <c r="A45" s="146" t="s">
        <v>295</v>
      </c>
      <c r="B45" s="146" t="s">
        <v>328</v>
      </c>
      <c r="C45" s="21" t="s">
        <v>327</v>
      </c>
      <c r="D45" s="146" t="s">
        <v>71</v>
      </c>
      <c r="E45" s="146" t="s">
        <v>91</v>
      </c>
      <c r="F45" s="146" t="s">
        <v>92</v>
      </c>
      <c r="G45" s="146" t="s">
        <v>259</v>
      </c>
      <c r="H45" s="146" t="s">
        <v>260</v>
      </c>
      <c r="I45" s="23">
        <v>20000</v>
      </c>
      <c r="J45" s="23">
        <v>20000</v>
      </c>
      <c r="K45" s="23">
        <v>20000</v>
      </c>
      <c r="L45" s="23"/>
      <c r="M45" s="23"/>
      <c r="N45" s="23"/>
      <c r="O45" s="23"/>
      <c r="P45" s="23"/>
      <c r="Q45" s="23"/>
      <c r="R45" s="23"/>
      <c r="S45" s="23"/>
      <c r="T45" s="23"/>
      <c r="U45" s="23"/>
      <c r="V45" s="23"/>
      <c r="W45" s="23"/>
    </row>
    <row r="46" ht="35" customHeight="1" spans="1:23">
      <c r="A46" s="36" t="s">
        <v>132</v>
      </c>
      <c r="B46" s="37"/>
      <c r="C46" s="37"/>
      <c r="D46" s="37"/>
      <c r="E46" s="37"/>
      <c r="F46" s="37"/>
      <c r="G46" s="37"/>
      <c r="H46" s="38"/>
      <c r="I46" s="23">
        <v>1620000</v>
      </c>
      <c r="J46" s="23">
        <v>1620000</v>
      </c>
      <c r="K46" s="23">
        <v>1620000</v>
      </c>
      <c r="L46" s="23"/>
      <c r="M46" s="23"/>
      <c r="N46" s="23"/>
      <c r="O46" s="23"/>
      <c r="P46" s="23"/>
      <c r="Q46" s="23"/>
      <c r="R46" s="23"/>
      <c r="S46" s="23"/>
      <c r="T46" s="23"/>
      <c r="U46" s="23"/>
      <c r="V46" s="23"/>
      <c r="W46" s="23"/>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showZeros="0" topLeftCell="A44" workbookViewId="0">
      <selection activeCell="B55" sqref="B55:B6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107" t="s">
        <v>333</v>
      </c>
    </row>
    <row r="2" ht="36.75" customHeight="1" spans="1:10">
      <c r="A2" s="5" t="str">
        <f>"2025"&amp;"年部门项目支出绩效目标表"</f>
        <v>2025年部门项目支出绩效目标表</v>
      </c>
      <c r="B2" s="6"/>
      <c r="C2" s="6"/>
      <c r="D2" s="6"/>
      <c r="E2" s="6"/>
      <c r="F2" s="65"/>
      <c r="G2" s="6"/>
      <c r="H2" s="65"/>
      <c r="I2" s="65"/>
      <c r="J2" s="6"/>
    </row>
    <row r="3" ht="18.75" customHeight="1" spans="1:8">
      <c r="A3" s="7" t="str">
        <f>"单位名称："&amp;"中国共产党双江拉祜族佤族布朗族傣族自治县委员会组织部"</f>
        <v>单位名称：中国共产党双江拉祜族佤族布朗族傣族自治县委员会组织部</v>
      </c>
      <c r="B3" s="3"/>
      <c r="C3" s="3"/>
      <c r="D3" s="3"/>
      <c r="E3" s="3"/>
      <c r="F3" s="66"/>
      <c r="G3" s="3"/>
      <c r="H3" s="66"/>
    </row>
    <row r="4" ht="18.75" customHeight="1" spans="1:10">
      <c r="A4" s="48" t="s">
        <v>334</v>
      </c>
      <c r="B4" s="48" t="s">
        <v>335</v>
      </c>
      <c r="C4" s="48" t="s">
        <v>336</v>
      </c>
      <c r="D4" s="48" t="s">
        <v>337</v>
      </c>
      <c r="E4" s="48" t="s">
        <v>338</v>
      </c>
      <c r="F4" s="67" t="s">
        <v>339</v>
      </c>
      <c r="G4" s="48" t="s">
        <v>340</v>
      </c>
      <c r="H4" s="67" t="s">
        <v>341</v>
      </c>
      <c r="I4" s="67" t="s">
        <v>342</v>
      </c>
      <c r="J4" s="48" t="s">
        <v>343</v>
      </c>
    </row>
    <row r="5" ht="18.75" customHeight="1" spans="1:10">
      <c r="A5" s="142">
        <v>1</v>
      </c>
      <c r="B5" s="142">
        <v>2</v>
      </c>
      <c r="C5" s="142">
        <v>3</v>
      </c>
      <c r="D5" s="142">
        <v>4</v>
      </c>
      <c r="E5" s="142">
        <v>5</v>
      </c>
      <c r="F5" s="142">
        <v>6</v>
      </c>
      <c r="G5" s="142">
        <v>7</v>
      </c>
      <c r="H5" s="142">
        <v>8</v>
      </c>
      <c r="I5" s="142">
        <v>9</v>
      </c>
      <c r="J5" s="142">
        <v>10</v>
      </c>
    </row>
    <row r="6" ht="18.75" customHeight="1" spans="1:10">
      <c r="A6" s="35" t="s">
        <v>71</v>
      </c>
      <c r="B6" s="68"/>
      <c r="C6" s="68"/>
      <c r="D6" s="68"/>
      <c r="E6" s="69"/>
      <c r="F6" s="70"/>
      <c r="G6" s="69"/>
      <c r="H6" s="70"/>
      <c r="I6" s="70"/>
      <c r="J6" s="69"/>
    </row>
    <row r="7" ht="18.75" customHeight="1" spans="1:10">
      <c r="A7" s="143" t="s">
        <v>71</v>
      </c>
      <c r="B7" s="21"/>
      <c r="C7" s="21"/>
      <c r="D7" s="21"/>
      <c r="E7" s="35"/>
      <c r="F7" s="21"/>
      <c r="G7" s="35"/>
      <c r="H7" s="21"/>
      <c r="I7" s="21"/>
      <c r="J7" s="35"/>
    </row>
    <row r="8" ht="18.75" customHeight="1" spans="1:10">
      <c r="A8" s="243" t="s">
        <v>301</v>
      </c>
      <c r="B8" s="21" t="s">
        <v>344</v>
      </c>
      <c r="C8" s="21" t="s">
        <v>345</v>
      </c>
      <c r="D8" s="21" t="s">
        <v>346</v>
      </c>
      <c r="E8" s="35" t="s">
        <v>347</v>
      </c>
      <c r="F8" s="21" t="s">
        <v>348</v>
      </c>
      <c r="G8" s="35" t="s">
        <v>177</v>
      </c>
      <c r="H8" s="21" t="s">
        <v>349</v>
      </c>
      <c r="I8" s="21" t="s">
        <v>350</v>
      </c>
      <c r="J8" s="35" t="s">
        <v>351</v>
      </c>
    </row>
    <row r="9" ht="18.75" customHeight="1" spans="1:10">
      <c r="A9" s="243" t="s">
        <v>301</v>
      </c>
      <c r="B9" s="21" t="s">
        <v>344</v>
      </c>
      <c r="C9" s="21" t="s">
        <v>345</v>
      </c>
      <c r="D9" s="21" t="s">
        <v>352</v>
      </c>
      <c r="E9" s="35" t="s">
        <v>353</v>
      </c>
      <c r="F9" s="21" t="s">
        <v>348</v>
      </c>
      <c r="G9" s="35" t="s">
        <v>354</v>
      </c>
      <c r="H9" s="21" t="s">
        <v>355</v>
      </c>
      <c r="I9" s="21" t="s">
        <v>350</v>
      </c>
      <c r="J9" s="35" t="s">
        <v>353</v>
      </c>
    </row>
    <row r="10" ht="18.75" customHeight="1" spans="1:10">
      <c r="A10" s="243" t="s">
        <v>301</v>
      </c>
      <c r="B10" s="21" t="s">
        <v>344</v>
      </c>
      <c r="C10" s="21" t="s">
        <v>345</v>
      </c>
      <c r="D10" s="21" t="s">
        <v>356</v>
      </c>
      <c r="E10" s="35" t="s">
        <v>357</v>
      </c>
      <c r="F10" s="21" t="s">
        <v>348</v>
      </c>
      <c r="G10" s="35" t="s">
        <v>358</v>
      </c>
      <c r="H10" s="21" t="s">
        <v>355</v>
      </c>
      <c r="I10" s="21" t="s">
        <v>350</v>
      </c>
      <c r="J10" s="35" t="s">
        <v>357</v>
      </c>
    </row>
    <row r="11" ht="18.75" customHeight="1" spans="1:10">
      <c r="A11" s="243" t="s">
        <v>301</v>
      </c>
      <c r="B11" s="21" t="s">
        <v>344</v>
      </c>
      <c r="C11" s="21" t="s">
        <v>359</v>
      </c>
      <c r="D11" s="21" t="s">
        <v>360</v>
      </c>
      <c r="E11" s="35" t="s">
        <v>361</v>
      </c>
      <c r="F11" s="21" t="s">
        <v>348</v>
      </c>
      <c r="G11" s="35" t="s">
        <v>358</v>
      </c>
      <c r="H11" s="21" t="s">
        <v>355</v>
      </c>
      <c r="I11" s="21" t="s">
        <v>350</v>
      </c>
      <c r="J11" s="35" t="s">
        <v>361</v>
      </c>
    </row>
    <row r="12" ht="18.75" customHeight="1" spans="1:10">
      <c r="A12" s="243" t="s">
        <v>301</v>
      </c>
      <c r="B12" s="21" t="s">
        <v>344</v>
      </c>
      <c r="C12" s="21" t="s">
        <v>362</v>
      </c>
      <c r="D12" s="21" t="s">
        <v>363</v>
      </c>
      <c r="E12" s="35" t="s">
        <v>364</v>
      </c>
      <c r="F12" s="21" t="s">
        <v>348</v>
      </c>
      <c r="G12" s="35" t="s">
        <v>358</v>
      </c>
      <c r="H12" s="21" t="s">
        <v>355</v>
      </c>
      <c r="I12" s="21" t="s">
        <v>350</v>
      </c>
      <c r="J12" s="35" t="s">
        <v>364</v>
      </c>
    </row>
    <row r="13" ht="18.75" customHeight="1" spans="1:10">
      <c r="A13" s="243" t="s">
        <v>311</v>
      </c>
      <c r="B13" s="21" t="s">
        <v>365</v>
      </c>
      <c r="C13" s="21" t="s">
        <v>345</v>
      </c>
      <c r="D13" s="21" t="s">
        <v>346</v>
      </c>
      <c r="E13" s="35" t="s">
        <v>366</v>
      </c>
      <c r="F13" s="21" t="s">
        <v>348</v>
      </c>
      <c r="G13" s="35" t="s">
        <v>367</v>
      </c>
      <c r="H13" s="21" t="s">
        <v>368</v>
      </c>
      <c r="I13" s="21" t="s">
        <v>350</v>
      </c>
      <c r="J13" s="35" t="s">
        <v>369</v>
      </c>
    </row>
    <row r="14" ht="18.75" customHeight="1" spans="1:10">
      <c r="A14" s="243" t="s">
        <v>311</v>
      </c>
      <c r="B14" s="21" t="s">
        <v>365</v>
      </c>
      <c r="C14" s="21" t="s">
        <v>345</v>
      </c>
      <c r="D14" s="21" t="s">
        <v>352</v>
      </c>
      <c r="E14" s="35" t="s">
        <v>370</v>
      </c>
      <c r="F14" s="21" t="s">
        <v>371</v>
      </c>
      <c r="G14" s="35" t="s">
        <v>358</v>
      </c>
      <c r="H14" s="21" t="s">
        <v>355</v>
      </c>
      <c r="I14" s="21" t="s">
        <v>350</v>
      </c>
      <c r="J14" s="35" t="s">
        <v>370</v>
      </c>
    </row>
    <row r="15" ht="18.75" customHeight="1" spans="1:10">
      <c r="A15" s="243" t="s">
        <v>311</v>
      </c>
      <c r="B15" s="21" t="s">
        <v>365</v>
      </c>
      <c r="C15" s="21" t="s">
        <v>345</v>
      </c>
      <c r="D15" s="21" t="s">
        <v>356</v>
      </c>
      <c r="E15" s="35" t="s">
        <v>372</v>
      </c>
      <c r="F15" s="21" t="s">
        <v>371</v>
      </c>
      <c r="G15" s="35" t="s">
        <v>373</v>
      </c>
      <c r="H15" s="21" t="s">
        <v>355</v>
      </c>
      <c r="I15" s="21" t="s">
        <v>350</v>
      </c>
      <c r="J15" s="35" t="s">
        <v>372</v>
      </c>
    </row>
    <row r="16" ht="18.75" customHeight="1" spans="1:10">
      <c r="A16" s="243" t="s">
        <v>311</v>
      </c>
      <c r="B16" s="21" t="s">
        <v>365</v>
      </c>
      <c r="C16" s="21" t="s">
        <v>359</v>
      </c>
      <c r="D16" s="21" t="s">
        <v>360</v>
      </c>
      <c r="E16" s="35" t="s">
        <v>370</v>
      </c>
      <c r="F16" s="21" t="s">
        <v>371</v>
      </c>
      <c r="G16" s="35" t="s">
        <v>373</v>
      </c>
      <c r="H16" s="21" t="s">
        <v>355</v>
      </c>
      <c r="I16" s="21" t="s">
        <v>350</v>
      </c>
      <c r="J16" s="35" t="s">
        <v>370</v>
      </c>
    </row>
    <row r="17" ht="18.75" customHeight="1" spans="1:10">
      <c r="A17" s="243" t="s">
        <v>311</v>
      </c>
      <c r="B17" s="21" t="s">
        <v>365</v>
      </c>
      <c r="C17" s="21" t="s">
        <v>362</v>
      </c>
      <c r="D17" s="21" t="s">
        <v>363</v>
      </c>
      <c r="E17" s="35" t="s">
        <v>374</v>
      </c>
      <c r="F17" s="21" t="s">
        <v>371</v>
      </c>
      <c r="G17" s="35" t="s">
        <v>358</v>
      </c>
      <c r="H17" s="21" t="s">
        <v>355</v>
      </c>
      <c r="I17" s="21" t="s">
        <v>350</v>
      </c>
      <c r="J17" s="35" t="s">
        <v>374</v>
      </c>
    </row>
    <row r="18" ht="18.75" customHeight="1" spans="1:10">
      <c r="A18" s="243" t="s">
        <v>299</v>
      </c>
      <c r="B18" s="21" t="s">
        <v>375</v>
      </c>
      <c r="C18" s="21" t="s">
        <v>345</v>
      </c>
      <c r="D18" s="21" t="s">
        <v>346</v>
      </c>
      <c r="E18" s="35" t="s">
        <v>376</v>
      </c>
      <c r="F18" s="21" t="s">
        <v>348</v>
      </c>
      <c r="G18" s="35" t="s">
        <v>177</v>
      </c>
      <c r="H18" s="21" t="s">
        <v>368</v>
      </c>
      <c r="I18" s="21" t="s">
        <v>350</v>
      </c>
      <c r="J18" s="35" t="s">
        <v>376</v>
      </c>
    </row>
    <row r="19" ht="18.75" customHeight="1" spans="1:10">
      <c r="A19" s="243" t="s">
        <v>299</v>
      </c>
      <c r="B19" s="21" t="s">
        <v>375</v>
      </c>
      <c r="C19" s="21" t="s">
        <v>345</v>
      </c>
      <c r="D19" s="21" t="s">
        <v>352</v>
      </c>
      <c r="E19" s="35" t="s">
        <v>377</v>
      </c>
      <c r="F19" s="21" t="s">
        <v>371</v>
      </c>
      <c r="G19" s="35" t="s">
        <v>358</v>
      </c>
      <c r="H19" s="21" t="s">
        <v>355</v>
      </c>
      <c r="I19" s="21" t="s">
        <v>350</v>
      </c>
      <c r="J19" s="35" t="s">
        <v>377</v>
      </c>
    </row>
    <row r="20" ht="18.75" customHeight="1" spans="1:10">
      <c r="A20" s="243" t="s">
        <v>299</v>
      </c>
      <c r="B20" s="21" t="s">
        <v>375</v>
      </c>
      <c r="C20" s="21" t="s">
        <v>345</v>
      </c>
      <c r="D20" s="21" t="s">
        <v>356</v>
      </c>
      <c r="E20" s="35" t="s">
        <v>378</v>
      </c>
      <c r="F20" s="21" t="s">
        <v>371</v>
      </c>
      <c r="G20" s="35" t="s">
        <v>358</v>
      </c>
      <c r="H20" s="21" t="s">
        <v>355</v>
      </c>
      <c r="I20" s="21" t="s">
        <v>350</v>
      </c>
      <c r="J20" s="35" t="s">
        <v>378</v>
      </c>
    </row>
    <row r="21" ht="18.75" customHeight="1" spans="1:10">
      <c r="A21" s="243" t="s">
        <v>299</v>
      </c>
      <c r="B21" s="21" t="s">
        <v>375</v>
      </c>
      <c r="C21" s="21" t="s">
        <v>359</v>
      </c>
      <c r="D21" s="21" t="s">
        <v>360</v>
      </c>
      <c r="E21" s="35" t="s">
        <v>379</v>
      </c>
      <c r="F21" s="21" t="s">
        <v>371</v>
      </c>
      <c r="G21" s="35" t="s">
        <v>358</v>
      </c>
      <c r="H21" s="21" t="s">
        <v>355</v>
      </c>
      <c r="I21" s="21" t="s">
        <v>350</v>
      </c>
      <c r="J21" s="35" t="s">
        <v>379</v>
      </c>
    </row>
    <row r="22" ht="18.75" customHeight="1" spans="1:10">
      <c r="A22" s="243" t="s">
        <v>299</v>
      </c>
      <c r="B22" s="21" t="s">
        <v>375</v>
      </c>
      <c r="C22" s="21" t="s">
        <v>362</v>
      </c>
      <c r="D22" s="21" t="s">
        <v>363</v>
      </c>
      <c r="E22" s="35" t="s">
        <v>364</v>
      </c>
      <c r="F22" s="21" t="s">
        <v>371</v>
      </c>
      <c r="G22" s="35" t="s">
        <v>358</v>
      </c>
      <c r="H22" s="21" t="s">
        <v>355</v>
      </c>
      <c r="I22" s="21" t="s">
        <v>350</v>
      </c>
      <c r="J22" s="35" t="s">
        <v>364</v>
      </c>
    </row>
    <row r="23" ht="18.75" customHeight="1" spans="1:10">
      <c r="A23" s="243" t="s">
        <v>327</v>
      </c>
      <c r="B23" s="21" t="s">
        <v>380</v>
      </c>
      <c r="C23" s="21" t="s">
        <v>345</v>
      </c>
      <c r="D23" s="21" t="s">
        <v>346</v>
      </c>
      <c r="E23" s="35" t="s">
        <v>381</v>
      </c>
      <c r="F23" s="21" t="s">
        <v>371</v>
      </c>
      <c r="G23" s="35" t="s">
        <v>382</v>
      </c>
      <c r="H23" s="21" t="s">
        <v>383</v>
      </c>
      <c r="I23" s="21" t="s">
        <v>350</v>
      </c>
      <c r="J23" s="35" t="s">
        <v>384</v>
      </c>
    </row>
    <row r="24" ht="18.75" customHeight="1" spans="1:10">
      <c r="A24" s="243" t="s">
        <v>327</v>
      </c>
      <c r="B24" s="21" t="s">
        <v>385</v>
      </c>
      <c r="C24" s="21" t="s">
        <v>345</v>
      </c>
      <c r="D24" s="21" t="s">
        <v>352</v>
      </c>
      <c r="E24" s="35" t="s">
        <v>386</v>
      </c>
      <c r="F24" s="21" t="s">
        <v>348</v>
      </c>
      <c r="G24" s="35" t="s">
        <v>358</v>
      </c>
      <c r="H24" s="21" t="s">
        <v>355</v>
      </c>
      <c r="I24" s="21" t="s">
        <v>350</v>
      </c>
      <c r="J24" s="35" t="s">
        <v>386</v>
      </c>
    </row>
    <row r="25" ht="18.75" customHeight="1" spans="1:10">
      <c r="A25" s="243" t="s">
        <v>327</v>
      </c>
      <c r="B25" s="21" t="s">
        <v>385</v>
      </c>
      <c r="C25" s="21" t="s">
        <v>345</v>
      </c>
      <c r="D25" s="21" t="s">
        <v>356</v>
      </c>
      <c r="E25" s="35" t="s">
        <v>372</v>
      </c>
      <c r="F25" s="21" t="s">
        <v>371</v>
      </c>
      <c r="G25" s="35" t="s">
        <v>358</v>
      </c>
      <c r="H25" s="21" t="s">
        <v>355</v>
      </c>
      <c r="I25" s="21" t="s">
        <v>350</v>
      </c>
      <c r="J25" s="35" t="s">
        <v>372</v>
      </c>
    </row>
    <row r="26" ht="18.75" customHeight="1" spans="1:10">
      <c r="A26" s="243" t="s">
        <v>327</v>
      </c>
      <c r="B26" s="21" t="s">
        <v>385</v>
      </c>
      <c r="C26" s="21" t="s">
        <v>345</v>
      </c>
      <c r="D26" s="21" t="s">
        <v>387</v>
      </c>
      <c r="E26" s="35" t="s">
        <v>388</v>
      </c>
      <c r="F26" s="21" t="s">
        <v>371</v>
      </c>
      <c r="G26" s="35" t="s">
        <v>389</v>
      </c>
      <c r="H26" s="21" t="s">
        <v>349</v>
      </c>
      <c r="I26" s="21" t="s">
        <v>350</v>
      </c>
      <c r="J26" s="35" t="s">
        <v>390</v>
      </c>
    </row>
    <row r="27" ht="18.75" customHeight="1" spans="1:10">
      <c r="A27" s="243" t="s">
        <v>327</v>
      </c>
      <c r="B27" s="21" t="s">
        <v>385</v>
      </c>
      <c r="C27" s="21" t="s">
        <v>359</v>
      </c>
      <c r="D27" s="21" t="s">
        <v>360</v>
      </c>
      <c r="E27" s="35" t="s">
        <v>391</v>
      </c>
      <c r="F27" s="21" t="s">
        <v>348</v>
      </c>
      <c r="G27" s="35" t="s">
        <v>358</v>
      </c>
      <c r="H27" s="21" t="s">
        <v>355</v>
      </c>
      <c r="I27" s="21" t="s">
        <v>350</v>
      </c>
      <c r="J27" s="35" t="s">
        <v>391</v>
      </c>
    </row>
    <row r="28" ht="18.75" customHeight="1" spans="1:10">
      <c r="A28" s="243" t="s">
        <v>327</v>
      </c>
      <c r="B28" s="21" t="s">
        <v>385</v>
      </c>
      <c r="C28" s="21" t="s">
        <v>362</v>
      </c>
      <c r="D28" s="21" t="s">
        <v>363</v>
      </c>
      <c r="E28" s="35" t="s">
        <v>392</v>
      </c>
      <c r="F28" s="21" t="s">
        <v>371</v>
      </c>
      <c r="G28" s="35" t="s">
        <v>358</v>
      </c>
      <c r="H28" s="21" t="s">
        <v>355</v>
      </c>
      <c r="I28" s="21" t="s">
        <v>350</v>
      </c>
      <c r="J28" s="35" t="s">
        <v>392</v>
      </c>
    </row>
    <row r="29" ht="18.75" customHeight="1" spans="1:10">
      <c r="A29" s="243" t="s">
        <v>305</v>
      </c>
      <c r="B29" s="21" t="s">
        <v>393</v>
      </c>
      <c r="C29" s="21" t="s">
        <v>345</v>
      </c>
      <c r="D29" s="21" t="s">
        <v>346</v>
      </c>
      <c r="E29" s="35" t="s">
        <v>394</v>
      </c>
      <c r="F29" s="21" t="s">
        <v>348</v>
      </c>
      <c r="G29" s="35" t="s">
        <v>395</v>
      </c>
      <c r="H29" s="21" t="s">
        <v>349</v>
      </c>
      <c r="I29" s="21" t="s">
        <v>350</v>
      </c>
      <c r="J29" s="35" t="s">
        <v>394</v>
      </c>
    </row>
    <row r="30" ht="18.75" customHeight="1" spans="1:10">
      <c r="A30" s="243" t="s">
        <v>305</v>
      </c>
      <c r="B30" s="21" t="s">
        <v>396</v>
      </c>
      <c r="C30" s="21" t="s">
        <v>345</v>
      </c>
      <c r="D30" s="21" t="s">
        <v>352</v>
      </c>
      <c r="E30" s="35" t="s">
        <v>397</v>
      </c>
      <c r="F30" s="21" t="s">
        <v>348</v>
      </c>
      <c r="G30" s="35" t="s">
        <v>358</v>
      </c>
      <c r="H30" s="21" t="s">
        <v>355</v>
      </c>
      <c r="I30" s="21" t="s">
        <v>350</v>
      </c>
      <c r="J30" s="35" t="s">
        <v>397</v>
      </c>
    </row>
    <row r="31" ht="18.75" customHeight="1" spans="1:10">
      <c r="A31" s="243" t="s">
        <v>305</v>
      </c>
      <c r="B31" s="21" t="s">
        <v>396</v>
      </c>
      <c r="C31" s="21" t="s">
        <v>345</v>
      </c>
      <c r="D31" s="21" t="s">
        <v>356</v>
      </c>
      <c r="E31" s="35" t="s">
        <v>398</v>
      </c>
      <c r="F31" s="21" t="s">
        <v>371</v>
      </c>
      <c r="G31" s="35" t="s">
        <v>354</v>
      </c>
      <c r="H31" s="21" t="s">
        <v>355</v>
      </c>
      <c r="I31" s="21" t="s">
        <v>350</v>
      </c>
      <c r="J31" s="35" t="s">
        <v>398</v>
      </c>
    </row>
    <row r="32" ht="18.75" customHeight="1" spans="1:10">
      <c r="A32" s="243" t="s">
        <v>305</v>
      </c>
      <c r="B32" s="21" t="s">
        <v>396</v>
      </c>
      <c r="C32" s="21" t="s">
        <v>359</v>
      </c>
      <c r="D32" s="21" t="s">
        <v>360</v>
      </c>
      <c r="E32" s="35" t="s">
        <v>399</v>
      </c>
      <c r="F32" s="21" t="s">
        <v>371</v>
      </c>
      <c r="G32" s="35" t="s">
        <v>358</v>
      </c>
      <c r="H32" s="21" t="s">
        <v>355</v>
      </c>
      <c r="I32" s="21" t="s">
        <v>350</v>
      </c>
      <c r="J32" s="35" t="s">
        <v>399</v>
      </c>
    </row>
    <row r="33" ht="18.75" customHeight="1" spans="1:10">
      <c r="A33" s="243" t="s">
        <v>305</v>
      </c>
      <c r="B33" s="21" t="s">
        <v>396</v>
      </c>
      <c r="C33" s="21" t="s">
        <v>362</v>
      </c>
      <c r="D33" s="21" t="s">
        <v>363</v>
      </c>
      <c r="E33" s="35" t="s">
        <v>364</v>
      </c>
      <c r="F33" s="21" t="s">
        <v>371</v>
      </c>
      <c r="G33" s="35" t="s">
        <v>358</v>
      </c>
      <c r="H33" s="21" t="s">
        <v>355</v>
      </c>
      <c r="I33" s="21" t="s">
        <v>350</v>
      </c>
      <c r="J33" s="35" t="s">
        <v>364</v>
      </c>
    </row>
    <row r="34" ht="18.75" customHeight="1" spans="1:10">
      <c r="A34" s="243" t="s">
        <v>313</v>
      </c>
      <c r="B34" s="21" t="s">
        <v>400</v>
      </c>
      <c r="C34" s="21" t="s">
        <v>345</v>
      </c>
      <c r="D34" s="21" t="s">
        <v>346</v>
      </c>
      <c r="E34" s="35" t="s">
        <v>401</v>
      </c>
      <c r="F34" s="21" t="s">
        <v>348</v>
      </c>
      <c r="G34" s="35" t="s">
        <v>402</v>
      </c>
      <c r="H34" s="21" t="s">
        <v>403</v>
      </c>
      <c r="I34" s="21" t="s">
        <v>350</v>
      </c>
      <c r="J34" s="35" t="s">
        <v>401</v>
      </c>
    </row>
    <row r="35" ht="18.75" customHeight="1" spans="1:10">
      <c r="A35" s="243" t="s">
        <v>313</v>
      </c>
      <c r="B35" s="21" t="s">
        <v>400</v>
      </c>
      <c r="C35" s="21" t="s">
        <v>345</v>
      </c>
      <c r="D35" s="21" t="s">
        <v>352</v>
      </c>
      <c r="E35" s="35" t="s">
        <v>404</v>
      </c>
      <c r="F35" s="21" t="s">
        <v>371</v>
      </c>
      <c r="G35" s="35" t="s">
        <v>354</v>
      </c>
      <c r="H35" s="21" t="s">
        <v>355</v>
      </c>
      <c r="I35" s="21" t="s">
        <v>350</v>
      </c>
      <c r="J35" s="35" t="s">
        <v>404</v>
      </c>
    </row>
    <row r="36" ht="18.75" customHeight="1" spans="1:10">
      <c r="A36" s="243" t="s">
        <v>313</v>
      </c>
      <c r="B36" s="21" t="s">
        <v>400</v>
      </c>
      <c r="C36" s="21" t="s">
        <v>345</v>
      </c>
      <c r="D36" s="21" t="s">
        <v>387</v>
      </c>
      <c r="E36" s="35" t="s">
        <v>388</v>
      </c>
      <c r="F36" s="21" t="s">
        <v>348</v>
      </c>
      <c r="G36" s="35" t="s">
        <v>402</v>
      </c>
      <c r="H36" s="21" t="s">
        <v>349</v>
      </c>
      <c r="I36" s="21" t="s">
        <v>350</v>
      </c>
      <c r="J36" s="35" t="s">
        <v>405</v>
      </c>
    </row>
    <row r="37" ht="18.75" customHeight="1" spans="1:10">
      <c r="A37" s="243" t="s">
        <v>313</v>
      </c>
      <c r="B37" s="21" t="s">
        <v>400</v>
      </c>
      <c r="C37" s="21" t="s">
        <v>359</v>
      </c>
      <c r="D37" s="21" t="s">
        <v>360</v>
      </c>
      <c r="E37" s="35" t="s">
        <v>406</v>
      </c>
      <c r="F37" s="21" t="s">
        <v>371</v>
      </c>
      <c r="G37" s="35" t="s">
        <v>358</v>
      </c>
      <c r="H37" s="21" t="s">
        <v>355</v>
      </c>
      <c r="I37" s="21" t="s">
        <v>350</v>
      </c>
      <c r="J37" s="35" t="s">
        <v>407</v>
      </c>
    </row>
    <row r="38" ht="18.75" customHeight="1" spans="1:10">
      <c r="A38" s="243" t="s">
        <v>313</v>
      </c>
      <c r="B38" s="21" t="s">
        <v>400</v>
      </c>
      <c r="C38" s="21" t="s">
        <v>362</v>
      </c>
      <c r="D38" s="21" t="s">
        <v>363</v>
      </c>
      <c r="E38" s="35" t="s">
        <v>408</v>
      </c>
      <c r="F38" s="21" t="s">
        <v>371</v>
      </c>
      <c r="G38" s="35" t="s">
        <v>358</v>
      </c>
      <c r="H38" s="21" t="s">
        <v>355</v>
      </c>
      <c r="I38" s="21" t="s">
        <v>350</v>
      </c>
      <c r="J38" s="35" t="s">
        <v>408</v>
      </c>
    </row>
    <row r="39" ht="18.75" customHeight="1" spans="1:10">
      <c r="A39" s="243" t="s">
        <v>315</v>
      </c>
      <c r="B39" s="21" t="s">
        <v>409</v>
      </c>
      <c r="C39" s="21" t="s">
        <v>345</v>
      </c>
      <c r="D39" s="21" t="s">
        <v>346</v>
      </c>
      <c r="E39" s="35" t="s">
        <v>410</v>
      </c>
      <c r="F39" s="21" t="s">
        <v>348</v>
      </c>
      <c r="G39" s="35" t="s">
        <v>177</v>
      </c>
      <c r="H39" s="21" t="s">
        <v>349</v>
      </c>
      <c r="I39" s="21" t="s">
        <v>350</v>
      </c>
      <c r="J39" s="35" t="s">
        <v>410</v>
      </c>
    </row>
    <row r="40" ht="18.75" customHeight="1" spans="1:10">
      <c r="A40" s="243" t="s">
        <v>315</v>
      </c>
      <c r="B40" s="21" t="s">
        <v>409</v>
      </c>
      <c r="C40" s="21" t="s">
        <v>345</v>
      </c>
      <c r="D40" s="21" t="s">
        <v>352</v>
      </c>
      <c r="E40" s="35" t="s">
        <v>411</v>
      </c>
      <c r="F40" s="21" t="s">
        <v>371</v>
      </c>
      <c r="G40" s="35" t="s">
        <v>358</v>
      </c>
      <c r="H40" s="21" t="s">
        <v>355</v>
      </c>
      <c r="I40" s="21" t="s">
        <v>350</v>
      </c>
      <c r="J40" s="35" t="s">
        <v>411</v>
      </c>
    </row>
    <row r="41" ht="18.75" customHeight="1" spans="1:10">
      <c r="A41" s="243" t="s">
        <v>315</v>
      </c>
      <c r="B41" s="21" t="s">
        <v>409</v>
      </c>
      <c r="C41" s="21" t="s">
        <v>345</v>
      </c>
      <c r="D41" s="21" t="s">
        <v>356</v>
      </c>
      <c r="E41" s="35" t="s">
        <v>412</v>
      </c>
      <c r="F41" s="21" t="s">
        <v>371</v>
      </c>
      <c r="G41" s="35" t="s">
        <v>358</v>
      </c>
      <c r="H41" s="21" t="s">
        <v>355</v>
      </c>
      <c r="I41" s="21" t="s">
        <v>350</v>
      </c>
      <c r="J41" s="35" t="s">
        <v>412</v>
      </c>
    </row>
    <row r="42" ht="18.75" customHeight="1" spans="1:10">
      <c r="A42" s="243" t="s">
        <v>315</v>
      </c>
      <c r="B42" s="21" t="s">
        <v>409</v>
      </c>
      <c r="C42" s="21" t="s">
        <v>359</v>
      </c>
      <c r="D42" s="21" t="s">
        <v>360</v>
      </c>
      <c r="E42" s="35" t="s">
        <v>413</v>
      </c>
      <c r="F42" s="21" t="s">
        <v>371</v>
      </c>
      <c r="G42" s="35" t="s">
        <v>358</v>
      </c>
      <c r="H42" s="21" t="s">
        <v>355</v>
      </c>
      <c r="I42" s="21" t="s">
        <v>350</v>
      </c>
      <c r="J42" s="35" t="s">
        <v>413</v>
      </c>
    </row>
    <row r="43" ht="18.75" customHeight="1" spans="1:10">
      <c r="A43" s="243" t="s">
        <v>315</v>
      </c>
      <c r="B43" s="21" t="s">
        <v>409</v>
      </c>
      <c r="C43" s="21" t="s">
        <v>362</v>
      </c>
      <c r="D43" s="21" t="s">
        <v>363</v>
      </c>
      <c r="E43" s="35" t="s">
        <v>364</v>
      </c>
      <c r="F43" s="21" t="s">
        <v>371</v>
      </c>
      <c r="G43" s="35" t="s">
        <v>358</v>
      </c>
      <c r="H43" s="21" t="s">
        <v>355</v>
      </c>
      <c r="I43" s="21" t="s">
        <v>350</v>
      </c>
      <c r="J43" s="35" t="s">
        <v>364</v>
      </c>
    </row>
    <row r="44" ht="18.75" customHeight="1" spans="1:10">
      <c r="A44" s="243" t="s">
        <v>321</v>
      </c>
      <c r="B44" s="21" t="s">
        <v>414</v>
      </c>
      <c r="C44" s="21" t="s">
        <v>345</v>
      </c>
      <c r="D44" s="21" t="s">
        <v>346</v>
      </c>
      <c r="E44" s="35" t="s">
        <v>415</v>
      </c>
      <c r="F44" s="21" t="s">
        <v>348</v>
      </c>
      <c r="G44" s="35" t="s">
        <v>178</v>
      </c>
      <c r="H44" s="21" t="s">
        <v>368</v>
      </c>
      <c r="I44" s="21" t="s">
        <v>350</v>
      </c>
      <c r="J44" s="35" t="s">
        <v>415</v>
      </c>
    </row>
    <row r="45" ht="18.75" customHeight="1" spans="1:10">
      <c r="A45" s="243" t="s">
        <v>321</v>
      </c>
      <c r="B45" s="21" t="s">
        <v>414</v>
      </c>
      <c r="C45" s="21" t="s">
        <v>345</v>
      </c>
      <c r="D45" s="21" t="s">
        <v>352</v>
      </c>
      <c r="E45" s="35" t="s">
        <v>416</v>
      </c>
      <c r="F45" s="21" t="s">
        <v>348</v>
      </c>
      <c r="G45" s="35" t="s">
        <v>354</v>
      </c>
      <c r="H45" s="21" t="s">
        <v>355</v>
      </c>
      <c r="I45" s="21" t="s">
        <v>350</v>
      </c>
      <c r="J45" s="35" t="s">
        <v>416</v>
      </c>
    </row>
    <row r="46" ht="18.75" customHeight="1" spans="1:10">
      <c r="A46" s="243" t="s">
        <v>321</v>
      </c>
      <c r="B46" s="21" t="s">
        <v>414</v>
      </c>
      <c r="C46" s="21" t="s">
        <v>345</v>
      </c>
      <c r="D46" s="21" t="s">
        <v>356</v>
      </c>
      <c r="E46" s="35" t="s">
        <v>417</v>
      </c>
      <c r="F46" s="21" t="s">
        <v>371</v>
      </c>
      <c r="G46" s="35" t="s">
        <v>358</v>
      </c>
      <c r="H46" s="21" t="s">
        <v>355</v>
      </c>
      <c r="I46" s="21" t="s">
        <v>350</v>
      </c>
      <c r="J46" s="35" t="s">
        <v>417</v>
      </c>
    </row>
    <row r="47" ht="18.75" customHeight="1" spans="1:10">
      <c r="A47" s="243" t="s">
        <v>321</v>
      </c>
      <c r="B47" s="21" t="s">
        <v>414</v>
      </c>
      <c r="C47" s="21" t="s">
        <v>359</v>
      </c>
      <c r="D47" s="21" t="s">
        <v>360</v>
      </c>
      <c r="E47" s="35" t="s">
        <v>418</v>
      </c>
      <c r="F47" s="21" t="s">
        <v>348</v>
      </c>
      <c r="G47" s="35" t="s">
        <v>354</v>
      </c>
      <c r="H47" s="21" t="s">
        <v>355</v>
      </c>
      <c r="I47" s="21" t="s">
        <v>350</v>
      </c>
      <c r="J47" s="35" t="s">
        <v>418</v>
      </c>
    </row>
    <row r="48" ht="18.75" customHeight="1" spans="1:10">
      <c r="A48" s="243" t="s">
        <v>321</v>
      </c>
      <c r="B48" s="21" t="s">
        <v>414</v>
      </c>
      <c r="C48" s="21" t="s">
        <v>362</v>
      </c>
      <c r="D48" s="21" t="s">
        <v>363</v>
      </c>
      <c r="E48" s="35" t="s">
        <v>364</v>
      </c>
      <c r="F48" s="21" t="s">
        <v>371</v>
      </c>
      <c r="G48" s="35" t="s">
        <v>358</v>
      </c>
      <c r="H48" s="21" t="s">
        <v>355</v>
      </c>
      <c r="I48" s="21" t="s">
        <v>350</v>
      </c>
      <c r="J48" s="35" t="s">
        <v>364</v>
      </c>
    </row>
    <row r="49" ht="18.75" customHeight="1" spans="1:10">
      <c r="A49" s="243" t="s">
        <v>294</v>
      </c>
      <c r="B49" s="21" t="s">
        <v>419</v>
      </c>
      <c r="C49" s="21" t="s">
        <v>345</v>
      </c>
      <c r="D49" s="21" t="s">
        <v>346</v>
      </c>
      <c r="E49" s="35" t="s">
        <v>420</v>
      </c>
      <c r="F49" s="21" t="s">
        <v>348</v>
      </c>
      <c r="G49" s="35" t="s">
        <v>175</v>
      </c>
      <c r="H49" s="21" t="s">
        <v>403</v>
      </c>
      <c r="I49" s="21" t="s">
        <v>350</v>
      </c>
      <c r="J49" s="35" t="s">
        <v>420</v>
      </c>
    </row>
    <row r="50" ht="18.75" customHeight="1" spans="1:10">
      <c r="A50" s="243" t="s">
        <v>294</v>
      </c>
      <c r="B50" s="21" t="s">
        <v>421</v>
      </c>
      <c r="C50" s="21" t="s">
        <v>345</v>
      </c>
      <c r="D50" s="21" t="s">
        <v>352</v>
      </c>
      <c r="E50" s="35" t="s">
        <v>422</v>
      </c>
      <c r="F50" s="21" t="s">
        <v>348</v>
      </c>
      <c r="G50" s="35" t="s">
        <v>354</v>
      </c>
      <c r="H50" s="21" t="s">
        <v>355</v>
      </c>
      <c r="I50" s="21" t="s">
        <v>350</v>
      </c>
      <c r="J50" s="35" t="s">
        <v>422</v>
      </c>
    </row>
    <row r="51" ht="18.75" customHeight="1" spans="1:10">
      <c r="A51" s="243" t="s">
        <v>294</v>
      </c>
      <c r="B51" s="21" t="s">
        <v>421</v>
      </c>
      <c r="C51" s="21" t="s">
        <v>345</v>
      </c>
      <c r="D51" s="21" t="s">
        <v>356</v>
      </c>
      <c r="E51" s="35" t="s">
        <v>423</v>
      </c>
      <c r="F51" s="21" t="s">
        <v>348</v>
      </c>
      <c r="G51" s="35" t="s">
        <v>358</v>
      </c>
      <c r="H51" s="21" t="s">
        <v>355</v>
      </c>
      <c r="I51" s="21" t="s">
        <v>350</v>
      </c>
      <c r="J51" s="35" t="s">
        <v>423</v>
      </c>
    </row>
    <row r="52" ht="18.75" customHeight="1" spans="1:10">
      <c r="A52" s="243" t="s">
        <v>294</v>
      </c>
      <c r="B52" s="21" t="s">
        <v>421</v>
      </c>
      <c r="C52" s="21" t="s">
        <v>345</v>
      </c>
      <c r="D52" s="21" t="s">
        <v>387</v>
      </c>
      <c r="E52" s="35" t="s">
        <v>388</v>
      </c>
      <c r="F52" s="21" t="s">
        <v>348</v>
      </c>
      <c r="G52" s="35" t="s">
        <v>424</v>
      </c>
      <c r="H52" s="21" t="s">
        <v>349</v>
      </c>
      <c r="I52" s="21" t="s">
        <v>350</v>
      </c>
      <c r="J52" s="35" t="s">
        <v>425</v>
      </c>
    </row>
    <row r="53" ht="18.75" customHeight="1" spans="1:10">
      <c r="A53" s="243" t="s">
        <v>294</v>
      </c>
      <c r="B53" s="21" t="s">
        <v>421</v>
      </c>
      <c r="C53" s="21" t="s">
        <v>359</v>
      </c>
      <c r="D53" s="21" t="s">
        <v>360</v>
      </c>
      <c r="E53" s="35" t="s">
        <v>426</v>
      </c>
      <c r="F53" s="21" t="s">
        <v>371</v>
      </c>
      <c r="G53" s="35" t="s">
        <v>358</v>
      </c>
      <c r="H53" s="21" t="s">
        <v>355</v>
      </c>
      <c r="I53" s="21" t="s">
        <v>350</v>
      </c>
      <c r="J53" s="35" t="s">
        <v>426</v>
      </c>
    </row>
    <row r="54" ht="18.75" customHeight="1" spans="1:10">
      <c r="A54" s="243" t="s">
        <v>294</v>
      </c>
      <c r="B54" s="21" t="s">
        <v>421</v>
      </c>
      <c r="C54" s="21" t="s">
        <v>362</v>
      </c>
      <c r="D54" s="21" t="s">
        <v>363</v>
      </c>
      <c r="E54" s="35" t="s">
        <v>364</v>
      </c>
      <c r="F54" s="21" t="s">
        <v>371</v>
      </c>
      <c r="G54" s="35" t="s">
        <v>358</v>
      </c>
      <c r="H54" s="21" t="s">
        <v>355</v>
      </c>
      <c r="I54" s="21" t="s">
        <v>350</v>
      </c>
      <c r="J54" s="35" t="s">
        <v>364</v>
      </c>
    </row>
    <row r="55" ht="18.75" customHeight="1" spans="1:10">
      <c r="A55" s="243" t="s">
        <v>317</v>
      </c>
      <c r="B55" s="21" t="s">
        <v>427</v>
      </c>
      <c r="C55" s="21" t="s">
        <v>345</v>
      </c>
      <c r="D55" s="21" t="s">
        <v>346</v>
      </c>
      <c r="E55" s="35" t="s">
        <v>428</v>
      </c>
      <c r="F55" s="21" t="s">
        <v>348</v>
      </c>
      <c r="G55" s="35" t="s">
        <v>402</v>
      </c>
      <c r="H55" s="21" t="s">
        <v>429</v>
      </c>
      <c r="I55" s="21" t="s">
        <v>350</v>
      </c>
      <c r="J55" s="35" t="s">
        <v>430</v>
      </c>
    </row>
    <row r="56" ht="18.75" customHeight="1" spans="1:10">
      <c r="A56" s="243" t="s">
        <v>317</v>
      </c>
      <c r="B56" s="21" t="s">
        <v>427</v>
      </c>
      <c r="C56" s="21" t="s">
        <v>345</v>
      </c>
      <c r="D56" s="21" t="s">
        <v>352</v>
      </c>
      <c r="E56" s="35" t="s">
        <v>431</v>
      </c>
      <c r="F56" s="21" t="s">
        <v>371</v>
      </c>
      <c r="G56" s="35" t="s">
        <v>354</v>
      </c>
      <c r="H56" s="21" t="s">
        <v>355</v>
      </c>
      <c r="I56" s="21" t="s">
        <v>350</v>
      </c>
      <c r="J56" s="35" t="s">
        <v>430</v>
      </c>
    </row>
    <row r="57" ht="18.75" customHeight="1" spans="1:10">
      <c r="A57" s="243" t="s">
        <v>317</v>
      </c>
      <c r="B57" s="21" t="s">
        <v>427</v>
      </c>
      <c r="C57" s="21" t="s">
        <v>345</v>
      </c>
      <c r="D57" s="21" t="s">
        <v>356</v>
      </c>
      <c r="E57" s="35" t="s">
        <v>432</v>
      </c>
      <c r="F57" s="21" t="s">
        <v>371</v>
      </c>
      <c r="G57" s="35" t="s">
        <v>354</v>
      </c>
      <c r="H57" s="21" t="s">
        <v>355</v>
      </c>
      <c r="I57" s="21" t="s">
        <v>350</v>
      </c>
      <c r="J57" s="35" t="s">
        <v>430</v>
      </c>
    </row>
    <row r="58" ht="18.75" customHeight="1" spans="1:10">
      <c r="A58" s="243" t="s">
        <v>317</v>
      </c>
      <c r="B58" s="21" t="s">
        <v>427</v>
      </c>
      <c r="C58" s="21" t="s">
        <v>345</v>
      </c>
      <c r="D58" s="21" t="s">
        <v>387</v>
      </c>
      <c r="E58" s="35" t="s">
        <v>388</v>
      </c>
      <c r="F58" s="21" t="s">
        <v>348</v>
      </c>
      <c r="G58" s="35" t="s">
        <v>433</v>
      </c>
      <c r="H58" s="21" t="s">
        <v>349</v>
      </c>
      <c r="I58" s="21" t="s">
        <v>350</v>
      </c>
      <c r="J58" s="35" t="s">
        <v>430</v>
      </c>
    </row>
    <row r="59" ht="18.75" customHeight="1" spans="1:10">
      <c r="A59" s="243" t="s">
        <v>317</v>
      </c>
      <c r="B59" s="21" t="s">
        <v>427</v>
      </c>
      <c r="C59" s="21" t="s">
        <v>359</v>
      </c>
      <c r="D59" s="21" t="s">
        <v>360</v>
      </c>
      <c r="E59" s="35" t="s">
        <v>434</v>
      </c>
      <c r="F59" s="21" t="s">
        <v>348</v>
      </c>
      <c r="G59" s="35" t="s">
        <v>354</v>
      </c>
      <c r="H59" s="21" t="s">
        <v>355</v>
      </c>
      <c r="I59" s="21" t="s">
        <v>350</v>
      </c>
      <c r="J59" s="35" t="s">
        <v>430</v>
      </c>
    </row>
    <row r="60" ht="18.75" customHeight="1" spans="1:10">
      <c r="A60" s="243" t="s">
        <v>317</v>
      </c>
      <c r="B60" s="21" t="s">
        <v>427</v>
      </c>
      <c r="C60" s="21" t="s">
        <v>362</v>
      </c>
      <c r="D60" s="21" t="s">
        <v>363</v>
      </c>
      <c r="E60" s="35" t="s">
        <v>435</v>
      </c>
      <c r="F60" s="21" t="s">
        <v>371</v>
      </c>
      <c r="G60" s="35" t="s">
        <v>354</v>
      </c>
      <c r="H60" s="21" t="s">
        <v>355</v>
      </c>
      <c r="I60" s="21" t="s">
        <v>350</v>
      </c>
      <c r="J60" s="35" t="s">
        <v>430</v>
      </c>
    </row>
    <row r="61" ht="18.75" customHeight="1" spans="1:10">
      <c r="A61" s="243" t="s">
        <v>303</v>
      </c>
      <c r="B61" s="21" t="s">
        <v>436</v>
      </c>
      <c r="C61" s="21" t="s">
        <v>345</v>
      </c>
      <c r="D61" s="21" t="s">
        <v>346</v>
      </c>
      <c r="E61" s="35" t="s">
        <v>437</v>
      </c>
      <c r="F61" s="21" t="s">
        <v>348</v>
      </c>
      <c r="G61" s="35" t="s">
        <v>178</v>
      </c>
      <c r="H61" s="21" t="s">
        <v>368</v>
      </c>
      <c r="I61" s="21" t="s">
        <v>350</v>
      </c>
      <c r="J61" s="35" t="s">
        <v>437</v>
      </c>
    </row>
    <row r="62" ht="18.75" customHeight="1" spans="1:10">
      <c r="A62" s="243" t="s">
        <v>303</v>
      </c>
      <c r="B62" s="21" t="s">
        <v>436</v>
      </c>
      <c r="C62" s="21" t="s">
        <v>345</v>
      </c>
      <c r="D62" s="21" t="s">
        <v>352</v>
      </c>
      <c r="E62" s="35" t="s">
        <v>438</v>
      </c>
      <c r="F62" s="21" t="s">
        <v>371</v>
      </c>
      <c r="G62" s="35" t="s">
        <v>358</v>
      </c>
      <c r="H62" s="21" t="s">
        <v>355</v>
      </c>
      <c r="I62" s="21" t="s">
        <v>350</v>
      </c>
      <c r="J62" s="35" t="s">
        <v>438</v>
      </c>
    </row>
    <row r="63" ht="18.75" customHeight="1" spans="1:10">
      <c r="A63" s="243" t="s">
        <v>303</v>
      </c>
      <c r="B63" s="21" t="s">
        <v>436</v>
      </c>
      <c r="C63" s="21" t="s">
        <v>345</v>
      </c>
      <c r="D63" s="21" t="s">
        <v>356</v>
      </c>
      <c r="E63" s="35" t="s">
        <v>439</v>
      </c>
      <c r="F63" s="21" t="s">
        <v>371</v>
      </c>
      <c r="G63" s="35" t="s">
        <v>358</v>
      </c>
      <c r="H63" s="21" t="s">
        <v>355</v>
      </c>
      <c r="I63" s="21" t="s">
        <v>350</v>
      </c>
      <c r="J63" s="35" t="s">
        <v>439</v>
      </c>
    </row>
    <row r="64" ht="18.75" customHeight="1" spans="1:10">
      <c r="A64" s="243" t="s">
        <v>303</v>
      </c>
      <c r="B64" s="21" t="s">
        <v>436</v>
      </c>
      <c r="C64" s="21" t="s">
        <v>359</v>
      </c>
      <c r="D64" s="21" t="s">
        <v>360</v>
      </c>
      <c r="E64" s="35" t="s">
        <v>440</v>
      </c>
      <c r="F64" s="21" t="s">
        <v>371</v>
      </c>
      <c r="G64" s="35" t="s">
        <v>354</v>
      </c>
      <c r="H64" s="21" t="s">
        <v>355</v>
      </c>
      <c r="I64" s="21" t="s">
        <v>350</v>
      </c>
      <c r="J64" s="35" t="s">
        <v>440</v>
      </c>
    </row>
    <row r="65" ht="18.75" customHeight="1" spans="1:10">
      <c r="A65" s="243" t="s">
        <v>303</v>
      </c>
      <c r="B65" s="21" t="s">
        <v>436</v>
      </c>
      <c r="C65" s="21" t="s">
        <v>362</v>
      </c>
      <c r="D65" s="21" t="s">
        <v>363</v>
      </c>
      <c r="E65" s="35" t="s">
        <v>364</v>
      </c>
      <c r="F65" s="21" t="s">
        <v>371</v>
      </c>
      <c r="G65" s="35" t="s">
        <v>358</v>
      </c>
      <c r="H65" s="21" t="s">
        <v>355</v>
      </c>
      <c r="I65" s="21" t="s">
        <v>350</v>
      </c>
      <c r="J65" s="35" t="s">
        <v>364</v>
      </c>
    </row>
    <row r="66" ht="18.75" customHeight="1" spans="1:10">
      <c r="A66" s="243" t="s">
        <v>297</v>
      </c>
      <c r="B66" s="21" t="s">
        <v>441</v>
      </c>
      <c r="C66" s="21" t="s">
        <v>345</v>
      </c>
      <c r="D66" s="21" t="s">
        <v>346</v>
      </c>
      <c r="E66" s="35" t="s">
        <v>442</v>
      </c>
      <c r="F66" s="21" t="s">
        <v>348</v>
      </c>
      <c r="G66" s="35" t="s">
        <v>175</v>
      </c>
      <c r="H66" s="21" t="s">
        <v>403</v>
      </c>
      <c r="I66" s="21" t="s">
        <v>350</v>
      </c>
      <c r="J66" s="35" t="s">
        <v>443</v>
      </c>
    </row>
    <row r="67" ht="18.75" customHeight="1" spans="1:10">
      <c r="A67" s="243" t="s">
        <v>297</v>
      </c>
      <c r="B67" s="21" t="s">
        <v>441</v>
      </c>
      <c r="C67" s="21" t="s">
        <v>345</v>
      </c>
      <c r="D67" s="21" t="s">
        <v>352</v>
      </c>
      <c r="E67" s="35" t="s">
        <v>444</v>
      </c>
      <c r="F67" s="21" t="s">
        <v>371</v>
      </c>
      <c r="G67" s="35" t="s">
        <v>358</v>
      </c>
      <c r="H67" s="21" t="s">
        <v>355</v>
      </c>
      <c r="I67" s="21" t="s">
        <v>350</v>
      </c>
      <c r="J67" s="35" t="s">
        <v>444</v>
      </c>
    </row>
    <row r="68" ht="18.75" customHeight="1" spans="1:10">
      <c r="A68" s="243" t="s">
        <v>297</v>
      </c>
      <c r="B68" s="21" t="s">
        <v>441</v>
      </c>
      <c r="C68" s="21" t="s">
        <v>345</v>
      </c>
      <c r="D68" s="21" t="s">
        <v>356</v>
      </c>
      <c r="E68" s="35" t="s">
        <v>445</v>
      </c>
      <c r="F68" s="21" t="s">
        <v>371</v>
      </c>
      <c r="G68" s="35" t="s">
        <v>358</v>
      </c>
      <c r="H68" s="21" t="s">
        <v>355</v>
      </c>
      <c r="I68" s="21" t="s">
        <v>350</v>
      </c>
      <c r="J68" s="35" t="s">
        <v>445</v>
      </c>
    </row>
    <row r="69" ht="18.75" customHeight="1" spans="1:10">
      <c r="A69" s="243" t="s">
        <v>297</v>
      </c>
      <c r="B69" s="21" t="s">
        <v>441</v>
      </c>
      <c r="C69" s="21" t="s">
        <v>359</v>
      </c>
      <c r="D69" s="21" t="s">
        <v>360</v>
      </c>
      <c r="E69" s="35" t="s">
        <v>446</v>
      </c>
      <c r="F69" s="21" t="s">
        <v>371</v>
      </c>
      <c r="G69" s="35" t="s">
        <v>358</v>
      </c>
      <c r="H69" s="21" t="s">
        <v>355</v>
      </c>
      <c r="I69" s="21" t="s">
        <v>350</v>
      </c>
      <c r="J69" s="35" t="s">
        <v>446</v>
      </c>
    </row>
    <row r="70" ht="18.75" customHeight="1" spans="1:10">
      <c r="A70" s="243" t="s">
        <v>297</v>
      </c>
      <c r="B70" s="21" t="s">
        <v>441</v>
      </c>
      <c r="C70" s="21" t="s">
        <v>362</v>
      </c>
      <c r="D70" s="21" t="s">
        <v>363</v>
      </c>
      <c r="E70" s="35" t="s">
        <v>364</v>
      </c>
      <c r="F70" s="21" t="s">
        <v>371</v>
      </c>
      <c r="G70" s="35" t="s">
        <v>358</v>
      </c>
      <c r="H70" s="21" t="s">
        <v>355</v>
      </c>
      <c r="I70" s="21" t="s">
        <v>350</v>
      </c>
      <c r="J70" s="35" t="s">
        <v>364</v>
      </c>
    </row>
    <row r="71" ht="18.75" customHeight="1" spans="1:10">
      <c r="A71" s="243" t="s">
        <v>319</v>
      </c>
      <c r="B71" s="21" t="s">
        <v>447</v>
      </c>
      <c r="C71" s="21" t="s">
        <v>345</v>
      </c>
      <c r="D71" s="21" t="s">
        <v>346</v>
      </c>
      <c r="E71" s="35" t="s">
        <v>448</v>
      </c>
      <c r="F71" s="21" t="s">
        <v>348</v>
      </c>
      <c r="G71" s="35" t="s">
        <v>176</v>
      </c>
      <c r="H71" s="21" t="s">
        <v>383</v>
      </c>
      <c r="I71" s="21" t="s">
        <v>350</v>
      </c>
      <c r="J71" s="35" t="s">
        <v>448</v>
      </c>
    </row>
    <row r="72" ht="18.75" customHeight="1" spans="1:10">
      <c r="A72" s="243" t="s">
        <v>319</v>
      </c>
      <c r="B72" s="21" t="s">
        <v>447</v>
      </c>
      <c r="C72" s="21" t="s">
        <v>345</v>
      </c>
      <c r="D72" s="21" t="s">
        <v>352</v>
      </c>
      <c r="E72" s="35" t="s">
        <v>449</v>
      </c>
      <c r="F72" s="21" t="s">
        <v>371</v>
      </c>
      <c r="G72" s="35" t="s">
        <v>354</v>
      </c>
      <c r="H72" s="21" t="s">
        <v>355</v>
      </c>
      <c r="I72" s="21" t="s">
        <v>350</v>
      </c>
      <c r="J72" s="35" t="s">
        <v>449</v>
      </c>
    </row>
    <row r="73" ht="18.75" customHeight="1" spans="1:10">
      <c r="A73" s="243" t="s">
        <v>319</v>
      </c>
      <c r="B73" s="21" t="s">
        <v>447</v>
      </c>
      <c r="C73" s="21" t="s">
        <v>345</v>
      </c>
      <c r="D73" s="21" t="s">
        <v>356</v>
      </c>
      <c r="E73" s="35" t="s">
        <v>398</v>
      </c>
      <c r="F73" s="21" t="s">
        <v>371</v>
      </c>
      <c r="G73" s="35" t="s">
        <v>354</v>
      </c>
      <c r="H73" s="21" t="s">
        <v>355</v>
      </c>
      <c r="I73" s="21" t="s">
        <v>350</v>
      </c>
      <c r="J73" s="35" t="s">
        <v>398</v>
      </c>
    </row>
    <row r="74" ht="18.75" customHeight="1" spans="1:10">
      <c r="A74" s="243" t="s">
        <v>319</v>
      </c>
      <c r="B74" s="21" t="s">
        <v>447</v>
      </c>
      <c r="C74" s="21" t="s">
        <v>359</v>
      </c>
      <c r="D74" s="21" t="s">
        <v>360</v>
      </c>
      <c r="E74" s="35" t="s">
        <v>450</v>
      </c>
      <c r="F74" s="21" t="s">
        <v>371</v>
      </c>
      <c r="G74" s="35" t="s">
        <v>354</v>
      </c>
      <c r="H74" s="21" t="s">
        <v>355</v>
      </c>
      <c r="I74" s="21" t="s">
        <v>350</v>
      </c>
      <c r="J74" s="35" t="s">
        <v>450</v>
      </c>
    </row>
    <row r="75" ht="18.75" customHeight="1" spans="1:10">
      <c r="A75" s="243" t="s">
        <v>319</v>
      </c>
      <c r="B75" s="21" t="s">
        <v>447</v>
      </c>
      <c r="C75" s="21" t="s">
        <v>362</v>
      </c>
      <c r="D75" s="21" t="s">
        <v>363</v>
      </c>
      <c r="E75" s="35" t="s">
        <v>451</v>
      </c>
      <c r="F75" s="21" t="s">
        <v>371</v>
      </c>
      <c r="G75" s="35" t="s">
        <v>354</v>
      </c>
      <c r="H75" s="21" t="s">
        <v>355</v>
      </c>
      <c r="I75" s="21" t="s">
        <v>350</v>
      </c>
      <c r="J75" s="35" t="s">
        <v>451</v>
      </c>
    </row>
    <row r="76" ht="18.75" customHeight="1" spans="1:10">
      <c r="A76" s="243" t="s">
        <v>325</v>
      </c>
      <c r="B76" s="21" t="s">
        <v>452</v>
      </c>
      <c r="C76" s="21" t="s">
        <v>345</v>
      </c>
      <c r="D76" s="21" t="s">
        <v>346</v>
      </c>
      <c r="E76" s="35" t="s">
        <v>389</v>
      </c>
      <c r="F76" s="21" t="s">
        <v>348</v>
      </c>
      <c r="G76" s="35" t="s">
        <v>389</v>
      </c>
      <c r="H76" s="21" t="s">
        <v>429</v>
      </c>
      <c r="I76" s="21" t="s">
        <v>350</v>
      </c>
      <c r="J76" s="35" t="s">
        <v>453</v>
      </c>
    </row>
    <row r="77" ht="18.75" customHeight="1" spans="1:10">
      <c r="A77" s="243" t="s">
        <v>325</v>
      </c>
      <c r="B77" s="21" t="s">
        <v>452</v>
      </c>
      <c r="C77" s="21" t="s">
        <v>345</v>
      </c>
      <c r="D77" s="21" t="s">
        <v>352</v>
      </c>
      <c r="E77" s="35" t="s">
        <v>454</v>
      </c>
      <c r="F77" s="21" t="s">
        <v>348</v>
      </c>
      <c r="G77" s="35" t="s">
        <v>358</v>
      </c>
      <c r="H77" s="21" t="s">
        <v>355</v>
      </c>
      <c r="I77" s="21" t="s">
        <v>350</v>
      </c>
      <c r="J77" s="35" t="s">
        <v>454</v>
      </c>
    </row>
    <row r="78" ht="18.75" customHeight="1" spans="1:10">
      <c r="A78" s="243" t="s">
        <v>325</v>
      </c>
      <c r="B78" s="21" t="s">
        <v>452</v>
      </c>
      <c r="C78" s="21" t="s">
        <v>345</v>
      </c>
      <c r="D78" s="21" t="s">
        <v>356</v>
      </c>
      <c r="E78" s="35" t="s">
        <v>455</v>
      </c>
      <c r="F78" s="21" t="s">
        <v>371</v>
      </c>
      <c r="G78" s="35" t="s">
        <v>358</v>
      </c>
      <c r="H78" s="21" t="s">
        <v>355</v>
      </c>
      <c r="I78" s="21" t="s">
        <v>350</v>
      </c>
      <c r="J78" s="35" t="s">
        <v>455</v>
      </c>
    </row>
    <row r="79" ht="18.75" customHeight="1" spans="1:10">
      <c r="A79" s="243" t="s">
        <v>325</v>
      </c>
      <c r="B79" s="21" t="s">
        <v>452</v>
      </c>
      <c r="C79" s="21" t="s">
        <v>359</v>
      </c>
      <c r="D79" s="21" t="s">
        <v>360</v>
      </c>
      <c r="E79" s="35" t="s">
        <v>456</v>
      </c>
      <c r="F79" s="21" t="s">
        <v>371</v>
      </c>
      <c r="G79" s="35" t="s">
        <v>358</v>
      </c>
      <c r="H79" s="21" t="s">
        <v>355</v>
      </c>
      <c r="I79" s="21" t="s">
        <v>350</v>
      </c>
      <c r="J79" s="35" t="s">
        <v>456</v>
      </c>
    </row>
    <row r="80" ht="18.75" customHeight="1" spans="1:10">
      <c r="A80" s="243" t="s">
        <v>325</v>
      </c>
      <c r="B80" s="21" t="s">
        <v>452</v>
      </c>
      <c r="C80" s="21" t="s">
        <v>362</v>
      </c>
      <c r="D80" s="21" t="s">
        <v>363</v>
      </c>
      <c r="E80" s="35" t="s">
        <v>364</v>
      </c>
      <c r="F80" s="21" t="s">
        <v>371</v>
      </c>
      <c r="G80" s="35" t="s">
        <v>358</v>
      </c>
      <c r="H80" s="21" t="s">
        <v>355</v>
      </c>
      <c r="I80" s="21" t="s">
        <v>350</v>
      </c>
      <c r="J80" s="35" t="s">
        <v>364</v>
      </c>
    </row>
  </sheetData>
  <mergeCells count="30">
    <mergeCell ref="A2:J2"/>
    <mergeCell ref="A3:H3"/>
    <mergeCell ref="A8:A12"/>
    <mergeCell ref="A13:A17"/>
    <mergeCell ref="A18:A22"/>
    <mergeCell ref="A23:A28"/>
    <mergeCell ref="A29:A33"/>
    <mergeCell ref="A34:A38"/>
    <mergeCell ref="A39:A43"/>
    <mergeCell ref="A44:A48"/>
    <mergeCell ref="A49:A54"/>
    <mergeCell ref="A55:A60"/>
    <mergeCell ref="A61:A65"/>
    <mergeCell ref="A66:A70"/>
    <mergeCell ref="A71:A75"/>
    <mergeCell ref="A76:A80"/>
    <mergeCell ref="B8:B12"/>
    <mergeCell ref="B13:B17"/>
    <mergeCell ref="B18:B22"/>
    <mergeCell ref="B23:B28"/>
    <mergeCell ref="B29:B33"/>
    <mergeCell ref="B34:B38"/>
    <mergeCell ref="B39:B43"/>
    <mergeCell ref="B44:B48"/>
    <mergeCell ref="B49:B54"/>
    <mergeCell ref="B55:B60"/>
    <mergeCell ref="B61:B65"/>
    <mergeCell ref="B66:B70"/>
    <mergeCell ref="B71:B75"/>
    <mergeCell ref="B76:B80"/>
  </mergeCells>
  <printOptions horizontalCentered="1"/>
  <pageMargins left="1" right="1" top="0.75" bottom="0.75" header="0" footer="0"/>
  <pageSetup paperSize="9" scale="3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2025-03-05T04:01:00Z</dcterms:created>
  <dcterms:modified xsi:type="dcterms:W3CDTF">2025-03-14T01:23:36Z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69F6C11D465F4DF9818EE4FF8FD3DC41_12</vt:lpwstr>
  </property>
  <property fmtid="{D5CDD505-2E9C-101B-9397-08002B2CF9AE}" pid="3" name="KSOProductBuildVer">
    <vt:lpwstr>2052-12.1.0.20305</vt:lpwstr>
  </property>
</Properties>
</file>