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1"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8"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<sst xmlns="http://schemas.openxmlformats.org/spreadsheetml/2006/main" count="950" uniqueCount="384">
  <si>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</si>
  <si>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</si>
  <si>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</si>
  <si>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</si>
  <si>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</si>
  <si>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</si>
  <si>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</si>
  <si>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</si>
  <si>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</si>
  <si>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</si>
  <si>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</si>
  <si>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</si>
  <si>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</si>
  <si>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</si>
  <si>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</si>
  <si>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</si>
  <si>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</si>
  <si>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</si>
  <si>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</si>
  <si>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</si>
  <si>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</si>
  <si>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</si>
  <si>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</si>
  <si>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</si>
  <si>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</si>
  <si>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</si>
  <si>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</si>
  <si>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</si>
  <si>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</si>
  <si>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</si>
  <si>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</si>
  <si>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</si>
  <si>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</si>
  <si>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</si>
  <si>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</si>
  <si>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</si>
  <si>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</si>
  <si>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</si>
  <si>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</si>
  <si>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</si>
  <si>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</si>
  <si>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</si>
  <si>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</si>
  <si>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</si>
  <si>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</si>
  <si>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</si>
  <si>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</si>
  <si>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</si>
  <si>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</si>
  <si>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</si>
  <si>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</si>
  <si>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</si>
  <si>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</si>
  <si>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</si>
  <si>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</si>
  <si>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</si>
  <si>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</si>
  <si>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</si>
  <si>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</si>
  <si>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</si>
  <si>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</si>
  <si>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</si>
  <si>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</si>
  <si>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</si>
  <si>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</si>
  <si>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</si>
  <si>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</si>
  <si>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</si>
  <si>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</si>
  <si>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</si>
  <si>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451</t>
  </si>
  <si>
    <t>中国共产党双江拉祜族佤族布朗族傣族自治县委员会社会工作部</t>
  </si>
  <si>
    <t>451001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</si>
  <si>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</si>
  <si>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</si>
  <si>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</si>
  <si>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</si>
  <si>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</si>
  <si>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</si>
  <si>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</si>
  <si>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</si>
  <si>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</si>
  <si>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</si>
  <si>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</si>
  <si>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</si>
  <si>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</si>
  <si>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</si>
  <si>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20139</t>
  </si>
  <si>
    <t>社会工作事务</t>
  </si>
  <si>
    <t>2013901</t>
  </si>
  <si>
    <t>行政运行</t>
  </si>
  <si>
    <t>2013902</t>
  </si>
  <si>
    <t>一般行政管理事务</t>
  </si>
  <si>
    <t>20140</t>
  </si>
  <si>
    <t>信访事务</t>
  </si>
  <si>
    <t>2014002</t>
  </si>
  <si>
    <t>2014004</t>
  </si>
  <si>
    <t>信访业务</t>
  </si>
  <si>
    <t>208</t>
  </si>
  <si>
    <t>社会保障和就业支出</t>
  </si>
  <si>
    <t>20805</t>
  </si>
  <si>
    <t>行政事业单位养老支出</t>
  </si>
  <si>
    <t>2080505</t>
  </si>
  <si>
    <t>机关事业单位基本养老保险缴费支出</t>
  </si>
  <si>
    <t>20811</t>
  </si>
  <si>
    <t>残疾人事业</t>
  </si>
  <si>
    <t>2081199</t>
  </si>
  <si>
    <t>其他残疾人事业支出</t>
  </si>
  <si>
    <t>20825</t>
  </si>
  <si>
    <t>其他生活救助</t>
  </si>
  <si>
    <t>2082502</t>
  </si>
  <si>
    <t>其他农村生活救助</t>
  </si>
  <si>
    <t>210</t>
  </si>
  <si>
    <t>卫生健康支出</t>
  </si>
  <si>
    <t>21011</t>
  </si>
  <si>
    <t>行政事业单位医疗</t>
  </si>
  <si>
    <t>2101101</t>
  </si>
  <si>
    <t>行政单位医疗</t>
  </si>
  <si>
    <t>2101199</t>
  </si>
  <si>
    <t>其他行政事业单位医疗支出</t>
  </si>
  <si>
    <t>213</t>
  </si>
  <si>
    <t>农林水支出</t>
  </si>
  <si>
    <t>21307</t>
  </si>
  <si>
    <t>农村综合改革</t>
  </si>
  <si>
    <t>2130705</t>
  </si>
  <si>
    <t>对村民委员会和村党支部的补助</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</si>
  <si>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</si>
  <si>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</si>
  <si>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</si>
  <si>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</si>
  <si>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</si>
  <si>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</si>
  <si>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</si>
  <si>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</si>
  <si>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</si>
  <si>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</si>
  <si>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</si>
  <si>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</si>
  <si>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</si>
  <si>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</si>
  <si>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</si>
  <si>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</si>
  <si>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</si>
  <si>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</si>
  <si>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</si>
  <si>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</si>
  <si>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</si>
  <si>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</si>
  <si>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</si>
  <si>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</si>
  <si>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</si>
  <si>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</si>
  <si>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</si>
  <si>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</si>
  <si>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</si>
  <si>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</si>
  <si>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</si>
  <si>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</si>
  <si>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</si>
  <si>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</si>
  <si>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</si>
  <si>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</si>
  <si>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</si>
  <si>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</si>
  <si>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</si>
  <si>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</si>
  <si>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</si>
  <si>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</si>
  <si>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</si>
  <si>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</si>
  <si>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</si>
  <si>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</si>
  <si>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</si>
  <si>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</si>
  <si>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</si>
  <si>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</si>
  <si>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</si>
  <si>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</si>
  <si>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</si>
  <si>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</si>
  <si>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</si>
  <si>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</si>
  <si>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</si>
  <si>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</si>
  <si>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</si>
  <si>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</si>
  <si>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</si>
  <si>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</si>
  <si>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</si>
  <si>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</si>
  <si>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</si>
  <si>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</si>
  <si>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</si>
  <si>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</si>
  <si>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</si>
  <si>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</si>
  <si>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</si>
  <si>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</si>
  <si>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</si>
  <si>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</si>
  <si>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</si>
  <si>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</si>
  <si>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</si>
  <si>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</si>
  <si>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</si>
  <si>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</si>
  <si>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</si>
  <si>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</si>
  <si>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</si>
  <si>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</si>
  <si>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</si>
  <si>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530925251100003738659</t>
  </si>
  <si>
    <t>行政人员工资支出</t>
  </si>
  <si>
    <t>30101</t>
  </si>
  <si>
    <t>基本工资</t>
  </si>
  <si>
    <t>30102</t>
  </si>
  <si>
    <t>津贴补贴</t>
  </si>
  <si>
    <t>530925251100003738658</t>
  </si>
  <si>
    <t>绩效考核奖励（2017年提高标准部分）</t>
  </si>
  <si>
    <t>30103</t>
  </si>
  <si>
    <t>奖金</t>
  </si>
  <si>
    <t>530925251100003738661</t>
  </si>
  <si>
    <t>社会保障缴费</t>
  </si>
  <si>
    <t>30108</t>
  </si>
  <si>
    <t>机关事业单位基本养老保险缴费</t>
  </si>
  <si>
    <t>2080506</t>
  </si>
  <si>
    <t>机关事业单位职业年金缴费支出</t>
  </si>
  <si>
    <t>30109</t>
  </si>
  <si>
    <t>职业年金缴费</t>
  </si>
  <si>
    <t>2101102</t>
  </si>
  <si>
    <t>事业单位医疗</t>
  </si>
  <si>
    <t>30110</t>
  </si>
  <si>
    <t>职工基本医疗保险缴费</t>
  </si>
  <si>
    <t>2101103</t>
  </si>
  <si>
    <t>公务员医疗补助</t>
  </si>
  <si>
    <t>30111</t>
  </si>
  <si>
    <t>公务员医疗补助缴费</t>
  </si>
  <si>
    <t>2089999</t>
  </si>
  <si>
    <t>其他社会保障和就业支出</t>
  </si>
  <si>
    <t>30112</t>
  </si>
  <si>
    <t>其他社会保障缴费</t>
  </si>
  <si>
    <t>530925251100003738662</t>
  </si>
  <si>
    <t>30113</t>
  </si>
  <si>
    <t>530925251100003789794</t>
  </si>
  <si>
    <t>编制外长聘人员支出</t>
  </si>
  <si>
    <t>30199</t>
  </si>
  <si>
    <t>其他工资福利支出</t>
  </si>
  <si>
    <t>530925251100003738667</t>
  </si>
  <si>
    <t>一般公用经费</t>
  </si>
  <si>
    <t>30201</t>
  </si>
  <si>
    <t>办公费</t>
  </si>
  <si>
    <t>30211</t>
  </si>
  <si>
    <t>差旅费</t>
  </si>
  <si>
    <t>30239</t>
  </si>
  <si>
    <t>其他交通费用</t>
  </si>
  <si>
    <t>530925251100003785060</t>
  </si>
  <si>
    <t>30217</t>
  </si>
  <si>
    <t>30205</t>
  </si>
  <si>
    <t>水费</t>
  </si>
  <si>
    <t>530925251100003738643</t>
  </si>
  <si>
    <t>工会经费</t>
  </si>
  <si>
    <t>30228</t>
  </si>
  <si>
    <t>530925251100003738666</t>
  </si>
  <si>
    <t>行政人员公务交通补贴</t>
  </si>
  <si>
    <t>530925251100003789795</t>
  </si>
  <si>
    <t>残疾人就业保障金</t>
  </si>
  <si>
    <t>30299</t>
  </si>
  <si>
    <t>其他商品和服务支出</t>
  </si>
  <si>
    <t>530925251100003790987</t>
  </si>
  <si>
    <t>（村）社区干部岗位补贴</t>
  </si>
  <si>
    <t>30305</t>
  </si>
  <si>
    <t>生活补助</t>
  </si>
  <si>
    <t>预算05-1表</t>
  </si>
  <si>
    <t>项目分类</t>
  </si>
  <si>
    <t>项目单位</t>
  </si>
  <si>
    <t>经济科目编码</t>
  </si>
  <si>
    <t>经济科目名称</t>
  </si>
  <si>
    <t>本年拨款</t>
  </si>
  <si>
    <t>其中：本次下达</t>
  </si>
  <si>
    <t>社会工作专项工作经费</t>
  </si>
  <si>
    <t>专项业务类</t>
  </si>
  <si>
    <t>530925251100003753451</t>
  </si>
  <si>
    <t>30207</t>
  </si>
  <si>
    <t>邮电费</t>
  </si>
  <si>
    <t>30216</t>
  </si>
  <si>
    <t>培训费</t>
  </si>
  <si>
    <t>信访工作经费</t>
  </si>
  <si>
    <t>530925251100003760128</t>
  </si>
  <si>
    <t>预算05-2表</t>
  </si>
  <si>
    <t>单位名称、项目名称</t>
  </si>
  <si>
    <t>项目年度绩效目标</t>
  </si>
  <si>
    <t>一级指标</t>
  </si>
  <si>
    <t>二级指标</t>
  </si>
  <si>
    <t>三级指标</t>
  </si>
  <si>
    <t>指标性质</t>
  </si>
  <si>
    <t>指标值</t>
  </si>
  <si>
    <t>度量单位</t>
  </si>
  <si>
    <t>指标属性</t>
  </si>
  <si>
    <t>指标内容</t>
  </si>
  <si>
    <t>用于“如家信访窗口”创建、全县信访案件摸底排查、调查取证、进村入户、轮流值班、处理来信来访群体事件、控访维稳、信访材料印制，信访会议会务会场布置准备、会议材料印制，信访视频会议系统保障，领导干部外出考察、调研、汇报、开会、督查、学习、培训等及其他与信访业务有关工作的保障。</t>
  </si>
  <si>
    <t>产出指标</t>
  </si>
  <si>
    <t>质量指标</t>
  </si>
  <si>
    <t>信访维稳工作保障率</t>
  </si>
  <si>
    <t>&gt;=</t>
  </si>
  <si>
    <t>90</t>
  </si>
  <si>
    <t>%</t>
  </si>
  <si>
    <t>定性指标</t>
  </si>
  <si>
    <t>时效指标</t>
  </si>
  <si>
    <t>信访维稳业务经费支付及时率</t>
  </si>
  <si>
    <t>99</t>
  </si>
  <si>
    <t>效益指标</t>
  </si>
  <si>
    <t>社会效益</t>
  </si>
  <si>
    <t>信访维稳工作运转水平</t>
  </si>
  <si>
    <t>信访维稳工作运转水平得到提高</t>
  </si>
  <si>
    <t>可持续影响</t>
  </si>
  <si>
    <t>通过信访件的妥善办理持续保障社会稳定</t>
  </si>
  <si>
    <t>=</t>
  </si>
  <si>
    <t>满意度指标</t>
  </si>
  <si>
    <t>服务对象满意度</t>
  </si>
  <si>
    <t>信访群众满意率</t>
  </si>
  <si>
    <t>95</t>
  </si>
  <si>
    <t>定量指标</t>
  </si>
  <si>
    <t>做好本部门人员、公用经费保障，健全社会工作体制机制，做好新时代党的社会工作，不断扩大社会参与、协调社会利益、防范社会风险、化解社会矛盾、维护社会稳定。突出抓好“三新”党的建设工作，促进新兴领域健康发展。抓好党建引领基层治理和基层政权建设，切实破解基层治理“小马拉大车”突出问题，严格控制面向基层的督查、检查、考核总量，着力清理“滥挂牌”等问题，推动资源、服务、管理等下沉基层，统筹推进为基层减负和赋能。做好凝聚服务群众工作，坚持和发展新时代“枫桥经验”，深化信访制度改革，推进预防、受理、办理、监督追责和信访工作法治化，做好人民建议征集。大力弘扬志愿精神，发展志愿服务事业，建设素质过硬、数量充足的志愿服务队伍。进一步加强对驻村工作队员和“自然村长”的管理和督导工作。</t>
  </si>
  <si>
    <t>数量指标</t>
  </si>
  <si>
    <t>开展社区工作人员教育培训</t>
  </si>
  <si>
    <t>13</t>
  </si>
  <si>
    <t>个</t>
  </si>
  <si>
    <t>开展社区工作人员教育培训，培训范围涵盖全县13个社区。</t>
  </si>
  <si>
    <t>社会工作服务水平</t>
  </si>
  <si>
    <t>促进社会工作高效统筹协调，加强基层党建，统筹推进党建引领基层治理和基层政权建设、加强人民信访工作，高质量开展“两新”组织党建工作、志愿服务工作、非公有制经济组织、社会组织服务管理工作、城乡基层群众自治和社区治理工作、人才队伍建设和志愿者队伍建设等重点工作调查研究，社会工作服务水平有提高。</t>
  </si>
  <si>
    <t>项目服务完成时间</t>
  </si>
  <si>
    <t>2025年</t>
  </si>
  <si>
    <t>年</t>
  </si>
  <si>
    <t>根据省、市、县工作安排，年内完成党组织活动开展，入党积极分子和发展对象教育培训，党员活动阵地建设和党组织规范化建设，生活困难党员、老党员补助和慰问及其它各项服务工作。</t>
  </si>
  <si>
    <t>群众对社会工作的认识程度和接受程度</t>
  </si>
  <si>
    <t>全面推动社会工作人才队伍建设、志愿服务人才队伍建设和阵地建设、志愿服务体系建设工作；加强和改进行业协会商会党建工作，拟订全县性行业协会商会党建工作的规划、制度和措施；各乡（镇）各有关部门落实党中央关于行业协会商会深化改革和转型发展的决策部署及省委、市委、县委工作要求；拟订党建引领基层治理和基层政权的规划、政策、制度和标准并指导实施，稳步提升群众对社会工作的认识程度和接受程度。</t>
  </si>
  <si>
    <t>服务对象满意</t>
  </si>
  <si>
    <t>所服务的相关企业单位、社会组织、就业群体、信访人等服务对象满意。</t>
  </si>
  <si>
    <t>预算06表</t>
  </si>
  <si>
    <t>政府性基金预算支出预算表</t>
  </si>
  <si>
    <t>单位名称：临沧市发展和改革委员会</t>
  </si>
  <si>
    <t>本年政府性基金预算支出</t>
  </si>
  <si>
    <t>说明：中国共产党双江拉祜族佤族布朗族傣族自治县委员会社会工作部2025年无政府性基金预算支出预算，故此表为空表；</t>
  </si>
  <si>
    <t>预算07表</t>
  </si>
  <si>
    <t>预算项目</t>
  </si>
  <si>
    <t>采购项目</t>
  </si>
  <si>
    <t>采购目录</t>
  </si>
  <si>
    <t>计量
单位</t>
  </si>
  <si>
    <t>数量</t>
  </si>
  <si>
    <t>面向中小企业预留资金</t>
  </si>
  <si>
    <t>政府性
基金</t>
  </si>
  <si>
    <t>国有资本经营收益</t>
  </si>
  <si>
    <t>财政专户管理的收入</t>
  </si>
  <si>
    <t>说明：中国共产党双江拉祜族佤族布朗族傣族自治县委员会社会工作部2025年无部门政府采购预算，故此表为空表；</t>
  </si>
  <si>
    <t>预算08表</t>
  </si>
  <si>
    <t>政府购买服务项目</t>
  </si>
  <si>
    <t>政府购买服务目录</t>
  </si>
  <si>
    <t>说明：中国共产党双江拉祜族佤族布朗族傣族自治县委员会社会工作部2025年无部门政府购买服务预算，故此表为空表；</t>
  </si>
  <si>
    <t>预算09-1表</t>
  </si>
  <si>
    <t>单位名称（项目）</t>
  </si>
  <si>
    <t>地区</t>
  </si>
  <si>
    <t>政府性基金</t>
  </si>
  <si>
    <t>-</t>
  </si>
  <si>
    <t>说明：中国共产党双江拉祜族佤族布朗族傣族自治县委员会社会工作部2025年无县对下转移支付预算，故此表为空表；</t>
  </si>
  <si>
    <t>预算09-2表</t>
  </si>
  <si>
    <t>预算10表</t>
  </si>
  <si>
    <t>资产类别</t>
  </si>
  <si>
    <t>资产分类代码.名称</t>
  </si>
  <si>
    <t>资产名称</t>
  </si>
  <si>
    <t>计量单位</t>
  </si>
  <si>
    <t>财政部门批复数（元）</t>
  </si>
  <si>
    <t>单价</t>
  </si>
  <si>
    <t>金额</t>
  </si>
  <si>
    <t>说明：中国共产党双江拉祜族佤族布朗族傣族自治县委员会社会工作部2025年无新增资产配置预算，故此表为空表；</t>
  </si>
  <si>
    <t>预算11表</t>
  </si>
  <si>
    <t>2025年中央和省、市转移支付补助项目支出预算表</t>
  </si>
  <si>
    <t>单位名称：中国共产党双江拉祜族佤族布朗族傣族自治县委员会社会工作部</t>
  </si>
  <si>
    <t>上级补助</t>
  </si>
  <si>
    <t>说明：中国共产党双江拉祜族佤族布朗族傣族自治县委员会社会工作部2025年无中央和省、市转移支付补助项目支出预算，故此表为空表；</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</si>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</sst>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1"/>
      <color theme="1"/>
      <name val="宋体"/>
      <charset val="134"/>
      <scheme val="minor"/>
    </font>
    <font>
      <sz val="9"/>
      <color theme="1"/>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8"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4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0" applyFont="1" applyFill="1" applyBorder="1" applyAlignment="1" applyProtection="1"/>
    <xf numFmtId="0" fontId="8" fillId="0" borderId="0" xfId="0" applyFont="1" applyFill="1" applyBorder="1" applyAlignment="1" applyProtection="1">
      <alignment horizontal="center" vertical="center"/>
    </xf>
    <xf numFmtId="49" fontId="2" fillId="0" borderId="0" xfId="0" applyNumberFormat="1" applyFont="1" applyFill="1" applyBorder="1" applyAlignment="1" applyProtection="1"/>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0" fontId="6" fillId="0" borderId="0" xfId="0" applyFont="1" applyFill="1" applyBorder="1" applyAlignment="1" applyProtection="1"/>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5" fillId="0" borderId="7"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protection locked="0"/>
    </xf>
    <xf numFmtId="176" fontId="9" fillId="0" borderId="7" xfId="0" applyNumberFormat="1" applyFont="1" applyFill="1" applyBorder="1" applyAlignment="1" applyProtection="1">
      <alignment horizontal="right" vertical="center"/>
    </xf>
    <xf numFmtId="0" fontId="2"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protection locked="0"/>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2" fillId="0" borderId="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0" fontId="5" fillId="0" borderId="7" xfId="0" applyFont="1" applyBorder="1" applyAlignment="1" applyProtection="1">
      <alignment horizontal="lef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5" fillId="0" borderId="0" xfId="0" applyFont="1" applyAlignment="1">
      <alignment horizontal="right" vertical="center"/>
      <protection locked="0"/>
    </xf>
    <xf numFmtId="0" fontId="2" fillId="0" borderId="0" xfId="0" applyFont="1" applyAlignment="1" applyProtection="1"/>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1" xfId="0" applyFont="1" applyBorder="1" applyAlignment="1" applyProtection="1">
      <alignment horizontal="center" vertical="center"/>
    </xf>
    <xf numFmtId="0" fontId="6" fillId="0" borderId="3" xfId="0" applyFont="1" applyBorder="1" applyAlignment="1">
      <alignment horizontal="center" vertical="center"/>
      <protection locked="0"/>
    </xf>
    <xf numFmtId="0" fontId="6" fillId="0" borderId="6"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9" fillId="0" borderId="7" xfId="0" applyNumberFormat="1" applyFont="1" applyBorder="1" applyAlignment="1" applyProtection="1">
      <alignment horizontal="right" vertical="center"/>
    </xf>
    <xf numFmtId="176" fontId="9"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2" fillId="0" borderId="0" xfId="0" applyNumberFormat="1" applyFont="1" applyAlignment="1" applyProtection="1"/>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58" t="s">
        <v>0</v>
      </c>
    </row>
    <row r="2" ht="36" customHeight="1" spans="1:4">
      <c r="A2" s="5" t="str">
        <f>"2025"&amp;"年部门财务收支预算总表"</f>
        <v>2025年部门财务收支预算总表</v>
      </c>
      <c r="B2" s="233"/>
      <c r="C2" s="233"/>
      <c r="D2" s="233"/>
    </row>
    <row r="3" ht="18.75" customHeight="1" spans="1:4">
      <c r="A3" s="60" t="str">
        <f>"单位名称："&amp;"中国共产党双江拉祜族佤族布朗族傣族自治县委员会社会工作部"</f>
        <v>单位名称：中国共产党双江拉祜族佤族布朗族傣族自治县委员会社会工作部</v>
      </c>
      <c r="B3" s="234"/>
      <c r="C3" s="234"/>
      <c r="D3" s="58" t="s">
        <v>1</v>
      </c>
    </row>
    <row r="4" ht="18.75" customHeight="1" spans="1:4">
      <c r="A4" s="12" t="s">
        <v>2</v>
      </c>
      <c r="B4" s="14"/>
      <c r="C4" s="12" t="s">
        <v>3</v>
      </c>
      <c r="D4" s="14"/>
    </row>
    <row r="5" ht="18.75" customHeight="1" spans="1:4">
      <c r="A5" s="86" t="s">
        <v>4</v>
      </c>
      <c r="B5" s="86" t="str">
        <f>"2025"&amp;"年预算数"</f>
        <v>2025年预算数</v>
      </c>
      <c r="C5" s="86" t="s">
        <v>5</v>
      </c>
      <c r="D5" s="86" t="str">
        <f>"2025"&amp;"年预算数"</f>
        <v>2025年预算数</v>
      </c>
    </row>
    <row r="6" ht="18.75" customHeight="1" spans="1:4">
      <c r="A6" s="88"/>
      <c r="B6" s="88"/>
      <c r="C6" s="88"/>
      <c r="D6" s="88"/>
    </row>
    <row r="7" ht="18.75" customHeight="1" spans="1:4">
      <c r="A7" s="158" t="s">
        <v>6</v>
      </c>
      <c r="B7" s="23">
        <v>1926410.22</v>
      </c>
      <c r="C7" s="158" t="s">
        <v>7</v>
      </c>
      <c r="D7" s="23">
        <v>1454397</v>
      </c>
    </row>
    <row r="8" ht="18.75" customHeight="1" spans="1:4">
      <c r="A8" s="158" t="s">
        <v>8</v>
      </c>
      <c r="B8" s="23"/>
      <c r="C8" s="158" t="s">
        <v>9</v>
      </c>
      <c r="D8" s="23"/>
    </row>
    <row r="9" ht="18.75" customHeight="1" spans="1:4">
      <c r="A9" s="158" t="s">
        <v>10</v>
      </c>
      <c r="B9" s="23"/>
      <c r="C9" s="158" t="s">
        <v>11</v>
      </c>
      <c r="D9" s="23"/>
    </row>
    <row r="10" ht="18.75" customHeight="1" spans="1:4">
      <c r="A10" s="158" t="s">
        <v>12</v>
      </c>
      <c r="B10" s="23"/>
      <c r="C10" s="158" t="s">
        <v>13</v>
      </c>
      <c r="D10" s="23"/>
    </row>
    <row r="11" ht="18.75" customHeight="1" spans="1:4">
      <c r="A11" s="235" t="s">
        <v>14</v>
      </c>
      <c r="B11" s="23"/>
      <c r="C11" s="190" t="s">
        <v>15</v>
      </c>
      <c r="D11" s="23"/>
    </row>
    <row r="12" ht="18.75" customHeight="1" spans="1:4">
      <c r="A12" s="193" t="s">
        <v>16</v>
      </c>
      <c r="B12" s="23"/>
      <c r="C12" s="192" t="s">
        <v>17</v>
      </c>
      <c r="D12" s="23"/>
    </row>
    <row r="13" ht="18.75" customHeight="1" spans="1:4">
      <c r="A13" s="193" t="s">
        <v>18</v>
      </c>
      <c r="B13" s="23"/>
      <c r="C13" s="192" t="s">
        <v>19</v>
      </c>
      <c r="D13" s="23"/>
    </row>
    <row r="14" ht="18.75" customHeight="1" spans="1:4">
      <c r="A14" s="193" t="s">
        <v>20</v>
      </c>
      <c r="B14" s="23"/>
      <c r="C14" s="192" t="s">
        <v>21</v>
      </c>
      <c r="D14" s="23">
        <v>305201.28</v>
      </c>
    </row>
    <row r="15" ht="18.75" customHeight="1" spans="1:4">
      <c r="A15" s="193" t="s">
        <v>22</v>
      </c>
      <c r="B15" s="23"/>
      <c r="C15" s="192" t="s">
        <v>23</v>
      </c>
      <c r="D15" s="23">
        <v>42920.7</v>
      </c>
    </row>
    <row r="16" ht="18.75" customHeight="1" spans="1:4">
      <c r="A16" s="193" t="s">
        <v>24</v>
      </c>
      <c r="B16" s="23"/>
      <c r="C16" s="193" t="s">
        <v>25</v>
      </c>
      <c r="D16" s="23"/>
    </row>
    <row r="17" ht="18.75" customHeight="1" spans="1:4">
      <c r="A17" s="193" t="s">
        <v>26</v>
      </c>
      <c r="B17" s="23"/>
      <c r="C17" s="193" t="s">
        <v>27</v>
      </c>
      <c r="D17" s="23"/>
    </row>
    <row r="18" ht="18.75" customHeight="1" spans="1:4">
      <c r="A18" s="194" t="s">
        <v>26</v>
      </c>
      <c r="B18" s="23"/>
      <c r="C18" s="192" t="s">
        <v>28</v>
      </c>
      <c r="D18" s="23">
        <v>42114.24</v>
      </c>
    </row>
    <row r="19" ht="18.75" customHeight="1" spans="1:4">
      <c r="A19" s="194" t="s">
        <v>26</v>
      </c>
      <c r="B19" s="23"/>
      <c r="C19" s="192" t="s">
        <v>29</v>
      </c>
      <c r="D19" s="23"/>
    </row>
    <row r="20" ht="18.75" customHeight="1" spans="1:4">
      <c r="A20" s="194" t="s">
        <v>26</v>
      </c>
      <c r="B20" s="23"/>
      <c r="C20" s="192" t="s">
        <v>30</v>
      </c>
      <c r="D20" s="23"/>
    </row>
    <row r="21" ht="18.75" customHeight="1" spans="1:4">
      <c r="A21" s="194" t="s">
        <v>26</v>
      </c>
      <c r="B21" s="23"/>
      <c r="C21" s="192" t="s">
        <v>31</v>
      </c>
      <c r="D21" s="23"/>
    </row>
    <row r="22" ht="18.75" customHeight="1" spans="1:4">
      <c r="A22" s="194" t="s">
        <v>26</v>
      </c>
      <c r="B22" s="23"/>
      <c r="C22" s="192" t="s">
        <v>32</v>
      </c>
      <c r="D22" s="23"/>
    </row>
    <row r="23" ht="18.75" customHeight="1" spans="1:4">
      <c r="A23" s="194" t="s">
        <v>26</v>
      </c>
      <c r="B23" s="23"/>
      <c r="C23" s="192" t="s">
        <v>33</v>
      </c>
      <c r="D23" s="23"/>
    </row>
    <row r="24" ht="18.75" customHeight="1" spans="1:4">
      <c r="A24" s="194" t="s">
        <v>26</v>
      </c>
      <c r="B24" s="23"/>
      <c r="C24" s="192" t="s">
        <v>34</v>
      </c>
      <c r="D24" s="23"/>
    </row>
    <row r="25" ht="18.75" customHeight="1" spans="1:4">
      <c r="A25" s="194" t="s">
        <v>26</v>
      </c>
      <c r="B25" s="23"/>
      <c r="C25" s="192" t="s">
        <v>35</v>
      </c>
      <c r="D25" s="23">
        <v>81777</v>
      </c>
    </row>
    <row r="26" ht="18.75" customHeight="1" spans="1:4">
      <c r="A26" s="194" t="s">
        <v>26</v>
      </c>
      <c r="B26" s="23"/>
      <c r="C26" s="192" t="s">
        <v>36</v>
      </c>
      <c r="D26" s="23"/>
    </row>
    <row r="27" ht="18.75" customHeight="1" spans="1:4">
      <c r="A27" s="194" t="s">
        <v>26</v>
      </c>
      <c r="B27" s="23"/>
      <c r="C27" s="192" t="s">
        <v>37</v>
      </c>
      <c r="D27" s="23"/>
    </row>
    <row r="28" ht="18.75" customHeight="1" spans="1:4">
      <c r="A28" s="194" t="s">
        <v>26</v>
      </c>
      <c r="B28" s="23"/>
      <c r="C28" s="192" t="s">
        <v>38</v>
      </c>
      <c r="D28" s="23"/>
    </row>
    <row r="29" ht="18.75" customHeight="1" spans="1:4">
      <c r="A29" s="194" t="s">
        <v>26</v>
      </c>
      <c r="B29" s="23"/>
      <c r="C29" s="192" t="s">
        <v>39</v>
      </c>
      <c r="D29" s="23"/>
    </row>
    <row r="30" ht="18.75" customHeight="1" spans="1:4">
      <c r="A30" s="195" t="s">
        <v>26</v>
      </c>
      <c r="B30" s="23"/>
      <c r="C30" s="193" t="s">
        <v>40</v>
      </c>
      <c r="D30" s="23"/>
    </row>
    <row r="31" ht="18.75" customHeight="1" spans="1:4">
      <c r="A31" s="195" t="s">
        <v>26</v>
      </c>
      <c r="B31" s="23"/>
      <c r="C31" s="193" t="s">
        <v>41</v>
      </c>
      <c r="D31" s="23"/>
    </row>
    <row r="32" ht="18.75" customHeight="1" spans="1:4">
      <c r="A32" s="195" t="s">
        <v>26</v>
      </c>
      <c r="B32" s="23"/>
      <c r="C32" s="193" t="s">
        <v>42</v>
      </c>
      <c r="D32" s="23"/>
    </row>
    <row r="33" ht="18.75" customHeight="1" spans="1:4">
      <c r="A33" s="236"/>
      <c r="B33" s="196"/>
      <c r="C33" s="193" t="s">
        <v>43</v>
      </c>
      <c r="D33" s="23"/>
    </row>
    <row r="34" ht="18.75" customHeight="1" spans="1:4">
      <c r="A34" s="236" t="s">
        <v>44</v>
      </c>
      <c r="B34" s="196">
        <f>SUM(B7:B11)</f>
        <v>1926410.22</v>
      </c>
      <c r="C34" s="237" t="s">
        <v>45</v>
      </c>
      <c r="D34" s="196">
        <v>1926410.22</v>
      </c>
    </row>
    <row r="35" ht="18.75" customHeight="1" spans="1:4">
      <c r="A35" s="238" t="s">
        <v>46</v>
      </c>
      <c r="B35" s="23"/>
      <c r="C35" s="158" t="s">
        <v>47</v>
      </c>
      <c r="D35" s="23"/>
    </row>
    <row r="36" ht="18.75" customHeight="1" spans="1:4">
      <c r="A36" s="238" t="s">
        <v>48</v>
      </c>
      <c r="B36" s="23"/>
      <c r="C36" s="158" t="s">
        <v>48</v>
      </c>
      <c r="D36" s="23"/>
    </row>
    <row r="37" ht="18.75" customHeight="1" spans="1:4">
      <c r="A37" s="238" t="s">
        <v>49</v>
      </c>
      <c r="B37" s="23">
        <f>B35-B36</f>
        <v>0</v>
      </c>
      <c r="C37" s="158" t="s">
        <v>50</v>
      </c>
      <c r="D37" s="23"/>
    </row>
    <row r="38" ht="18.75" customHeight="1" spans="1:4">
      <c r="A38" s="239" t="s">
        <v>51</v>
      </c>
      <c r="B38" s="196">
        <f t="shared" ref="B38:D38" si="0">B34+B35</f>
        <v>1926410.22</v>
      </c>
      <c r="C38" s="237" t="s">
        <v>52</v>
      </c>
      <c r="D38" s="196">
        <f t="shared" si="0"/>
        <v>1926410.22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M16" sqref="M16"/>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5" customHeight="1" spans="10:19">
      <c r="J1" s="226"/>
      <c r="O1" s="92"/>
      <c r="P1" s="92"/>
      <c r="Q1" s="92"/>
      <c r="R1" s="92"/>
      <c r="S1" s="77" t="s">
        <v>53</v>
      </c>
    </row>
    <row r="2" ht="36" customHeight="1" spans="1:19">
      <c r="A2" s="154" t="str">
        <f>"2025"&amp;"年部门收入预算表"</f>
        <v>2025年部门收入预算表</v>
      </c>
      <c r="B2" s="209"/>
      <c r="C2" s="209"/>
      <c r="D2" s="209"/>
      <c r="E2" s="209"/>
      <c r="F2" s="209"/>
      <c r="G2" s="209"/>
      <c r="H2" s="209"/>
      <c r="I2" s="209"/>
      <c r="J2" s="209"/>
      <c r="K2" s="209"/>
      <c r="L2" s="209"/>
      <c r="M2" s="209"/>
      <c r="N2" s="209"/>
      <c r="O2" s="227"/>
      <c r="P2" s="227"/>
      <c r="Q2" s="227"/>
      <c r="R2" s="227"/>
      <c r="S2" s="227"/>
    </row>
    <row r="3" ht="18.75" customHeight="1" spans="1:19">
      <c r="A3" s="60" t="str">
        <f>"单位名称："&amp;"中国共产党双江拉祜族佤族布朗族傣族自治县委员会社会工作部"</f>
        <v>单位名称：中国共产党双江拉祜族佤族布朗族傣族自治县委员会社会工作部</v>
      </c>
      <c r="B3" s="118"/>
      <c r="C3" s="118"/>
      <c r="D3" s="118"/>
      <c r="E3" s="118"/>
      <c r="F3" s="118"/>
      <c r="G3" s="118"/>
      <c r="H3" s="118"/>
      <c r="I3" s="118"/>
      <c r="J3" s="96"/>
      <c r="K3" s="118"/>
      <c r="L3" s="118"/>
      <c r="M3" s="118"/>
      <c r="N3" s="118"/>
      <c r="O3" s="96"/>
      <c r="P3" s="96"/>
      <c r="Q3" s="96"/>
      <c r="R3" s="96"/>
      <c r="S3" s="77" t="s">
        <v>1</v>
      </c>
    </row>
    <row r="4" ht="18.75" customHeight="1" spans="1:19">
      <c r="A4" s="210" t="s">
        <v>54</v>
      </c>
      <c r="B4" s="211" t="s">
        <v>55</v>
      </c>
      <c r="C4" s="211" t="s">
        <v>56</v>
      </c>
      <c r="D4" s="212" t="s">
        <v>57</v>
      </c>
      <c r="E4" s="213"/>
      <c r="F4" s="213"/>
      <c r="G4" s="213"/>
      <c r="H4" s="213"/>
      <c r="I4" s="213"/>
      <c r="J4" s="228"/>
      <c r="K4" s="213"/>
      <c r="L4" s="213"/>
      <c r="M4" s="213"/>
      <c r="N4" s="229"/>
      <c r="O4" s="212" t="s">
        <v>46</v>
      </c>
      <c r="P4" s="212"/>
      <c r="Q4" s="212"/>
      <c r="R4" s="212"/>
      <c r="S4" s="232"/>
    </row>
    <row r="5" ht="18.75" customHeight="1" spans="1:19">
      <c r="A5" s="214"/>
      <c r="B5" s="215"/>
      <c r="C5" s="215"/>
      <c r="D5" s="216" t="s">
        <v>58</v>
      </c>
      <c r="E5" s="216" t="s">
        <v>59</v>
      </c>
      <c r="F5" s="216" t="s">
        <v>60</v>
      </c>
      <c r="G5" s="216" t="s">
        <v>61</v>
      </c>
      <c r="H5" s="216" t="s">
        <v>62</v>
      </c>
      <c r="I5" s="230" t="s">
        <v>63</v>
      </c>
      <c r="J5" s="230"/>
      <c r="K5" s="230"/>
      <c r="L5" s="230"/>
      <c r="M5" s="230"/>
      <c r="N5" s="219"/>
      <c r="O5" s="216" t="s">
        <v>58</v>
      </c>
      <c r="P5" s="216" t="s">
        <v>59</v>
      </c>
      <c r="Q5" s="216" t="s">
        <v>60</v>
      </c>
      <c r="R5" s="216" t="s">
        <v>61</v>
      </c>
      <c r="S5" s="216" t="s">
        <v>64</v>
      </c>
    </row>
    <row r="6" ht="18.75" customHeight="1" spans="1:19">
      <c r="A6" s="217"/>
      <c r="B6" s="218"/>
      <c r="C6" s="218"/>
      <c r="D6" s="219"/>
      <c r="E6" s="219"/>
      <c r="F6" s="219"/>
      <c r="G6" s="219"/>
      <c r="H6" s="219"/>
      <c r="I6" s="218" t="s">
        <v>58</v>
      </c>
      <c r="J6" s="218" t="s">
        <v>65</v>
      </c>
      <c r="K6" s="218" t="s">
        <v>66</v>
      </c>
      <c r="L6" s="218" t="s">
        <v>67</v>
      </c>
      <c r="M6" s="218" t="s">
        <v>68</v>
      </c>
      <c r="N6" s="218" t="s">
        <v>69</v>
      </c>
      <c r="O6" s="231"/>
      <c r="P6" s="231"/>
      <c r="Q6" s="231"/>
      <c r="R6" s="231"/>
      <c r="S6" s="21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20" t="s">
        <v>70</v>
      </c>
      <c r="B8" s="221" t="s">
        <v>71</v>
      </c>
      <c r="C8" s="23">
        <v>1926410.22</v>
      </c>
      <c r="D8" s="23">
        <v>1926410.22</v>
      </c>
      <c r="E8" s="23">
        <v>1926410.22</v>
      </c>
      <c r="F8" s="23"/>
      <c r="G8" s="23"/>
      <c r="H8" s="23"/>
      <c r="I8" s="23"/>
      <c r="J8" s="23"/>
      <c r="K8" s="23"/>
      <c r="L8" s="23"/>
      <c r="M8" s="23"/>
      <c r="N8" s="23"/>
      <c r="O8" s="23"/>
      <c r="P8" s="23"/>
      <c r="Q8" s="23"/>
      <c r="R8" s="23"/>
      <c r="S8" s="23"/>
    </row>
    <row r="9" ht="18.75" customHeight="1" spans="1:19">
      <c r="A9" s="222" t="s">
        <v>72</v>
      </c>
      <c r="B9" s="223" t="s">
        <v>71</v>
      </c>
      <c r="C9" s="23">
        <v>1926410.22</v>
      </c>
      <c r="D9" s="23">
        <v>1926410.22</v>
      </c>
      <c r="E9" s="23">
        <v>1926410.22</v>
      </c>
      <c r="F9" s="23"/>
      <c r="G9" s="23"/>
      <c r="H9" s="23"/>
      <c r="I9" s="23"/>
      <c r="J9" s="23"/>
      <c r="K9" s="23"/>
      <c r="L9" s="23"/>
      <c r="M9" s="23"/>
      <c r="N9" s="23"/>
      <c r="O9" s="23"/>
      <c r="P9" s="23"/>
      <c r="Q9" s="23"/>
      <c r="R9" s="23"/>
      <c r="S9" s="23"/>
    </row>
    <row r="10" ht="18.75" customHeight="1" spans="1:19">
      <c r="A10" s="224" t="s">
        <v>56</v>
      </c>
      <c r="B10" s="225"/>
      <c r="C10" s="23">
        <v>1926410.22</v>
      </c>
      <c r="D10" s="23">
        <v>1926410.22</v>
      </c>
      <c r="E10" s="23">
        <v>1926410.22</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showZeros="0" workbookViewId="0">
      <selection activeCell="A1" sqref="A1"/>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98"/>
      <c r="E1" s="1"/>
      <c r="F1" s="1"/>
      <c r="G1" s="1"/>
      <c r="H1" s="198"/>
      <c r="I1" s="1"/>
      <c r="J1" s="198"/>
      <c r="K1" s="1"/>
      <c r="L1" s="1"/>
      <c r="M1" s="1"/>
      <c r="N1" s="1"/>
      <c r="O1" s="58" t="s">
        <v>73</v>
      </c>
    </row>
    <row r="2" ht="42" customHeight="1" spans="1:15">
      <c r="A2" s="5" t="str">
        <f>"2025"&amp;"年部门支出预算表"</f>
        <v>2025年部门支出预算表</v>
      </c>
      <c r="B2" s="199"/>
      <c r="C2" s="199"/>
      <c r="D2" s="199"/>
      <c r="E2" s="199"/>
      <c r="F2" s="199"/>
      <c r="G2" s="199"/>
      <c r="H2" s="199"/>
      <c r="I2" s="199"/>
      <c r="J2" s="199"/>
      <c r="K2" s="199"/>
      <c r="L2" s="199"/>
      <c r="M2" s="199"/>
      <c r="N2" s="199"/>
      <c r="O2" s="199"/>
    </row>
    <row r="3" ht="18.75" customHeight="1" spans="1:15">
      <c r="A3" s="200" t="str">
        <f>"单位名称："&amp;"中国共产党双江拉祜族佤族布朗族傣族自治县委员会社会工作部"</f>
        <v>单位名称：中国共产党双江拉祜族佤族布朗族傣族自治县委员会社会工作部</v>
      </c>
      <c r="B3" s="201"/>
      <c r="C3" s="84"/>
      <c r="D3" s="78"/>
      <c r="E3" s="84"/>
      <c r="F3" s="84"/>
      <c r="G3" s="84"/>
      <c r="H3" s="78"/>
      <c r="I3" s="84"/>
      <c r="J3" s="78"/>
      <c r="K3" s="84"/>
      <c r="L3" s="84"/>
      <c r="M3" s="208"/>
      <c r="N3" s="208"/>
      <c r="O3" s="58" t="s">
        <v>1</v>
      </c>
    </row>
    <row r="4" ht="18.75" customHeight="1" spans="1:15">
      <c r="A4" s="10" t="s">
        <v>74</v>
      </c>
      <c r="B4" s="10" t="s">
        <v>75</v>
      </c>
      <c r="C4" s="10" t="s">
        <v>56</v>
      </c>
      <c r="D4" s="12" t="s">
        <v>59</v>
      </c>
      <c r="E4" s="99" t="s">
        <v>76</v>
      </c>
      <c r="F4" s="164" t="s">
        <v>77</v>
      </c>
      <c r="G4" s="10" t="s">
        <v>60</v>
      </c>
      <c r="H4" s="10" t="s">
        <v>61</v>
      </c>
      <c r="I4" s="10" t="s">
        <v>78</v>
      </c>
      <c r="J4" s="12" t="s">
        <v>79</v>
      </c>
      <c r="K4" s="13"/>
      <c r="L4" s="13"/>
      <c r="M4" s="13"/>
      <c r="N4" s="13"/>
      <c r="O4" s="14"/>
    </row>
    <row r="5" ht="30" customHeight="1" spans="1:15">
      <c r="A5" s="18"/>
      <c r="B5" s="18"/>
      <c r="C5" s="18"/>
      <c r="D5" s="91" t="s">
        <v>58</v>
      </c>
      <c r="E5" s="117" t="s">
        <v>76</v>
      </c>
      <c r="F5" s="117" t="s">
        <v>77</v>
      </c>
      <c r="G5" s="18"/>
      <c r="H5" s="18"/>
      <c r="I5" s="18"/>
      <c r="J5" s="91" t="s">
        <v>58</v>
      </c>
      <c r="K5" s="65" t="s">
        <v>80</v>
      </c>
      <c r="L5" s="65" t="s">
        <v>81</v>
      </c>
      <c r="M5" s="65" t="s">
        <v>82</v>
      </c>
      <c r="N5" s="65" t="s">
        <v>83</v>
      </c>
      <c r="O5" s="65" t="s">
        <v>84</v>
      </c>
    </row>
    <row r="6" ht="18.75" customHeight="1" spans="1:15">
      <c r="A6" s="140">
        <v>1</v>
      </c>
      <c r="B6" s="140">
        <v>2</v>
      </c>
      <c r="C6" s="91">
        <v>3</v>
      </c>
      <c r="D6" s="91">
        <v>4</v>
      </c>
      <c r="E6" s="91">
        <v>5</v>
      </c>
      <c r="F6" s="91">
        <v>6</v>
      </c>
      <c r="G6" s="91">
        <v>7</v>
      </c>
      <c r="H6" s="91">
        <v>8</v>
      </c>
      <c r="I6" s="91">
        <v>9</v>
      </c>
      <c r="J6" s="91">
        <v>10</v>
      </c>
      <c r="K6" s="91">
        <v>11</v>
      </c>
      <c r="L6" s="91">
        <v>12</v>
      </c>
      <c r="M6" s="91">
        <v>13</v>
      </c>
      <c r="N6" s="91">
        <v>14</v>
      </c>
      <c r="O6" s="91">
        <v>15</v>
      </c>
    </row>
    <row r="7" ht="18.75" customHeight="1" spans="1:15">
      <c r="A7" s="158" t="s">
        <v>85</v>
      </c>
      <c r="B7" s="187" t="s">
        <v>86</v>
      </c>
      <c r="C7" s="23">
        <v>1454397</v>
      </c>
      <c r="D7" s="23">
        <v>1454397</v>
      </c>
      <c r="E7" s="23">
        <v>954397</v>
      </c>
      <c r="F7" s="23">
        <v>500000</v>
      </c>
      <c r="G7" s="23"/>
      <c r="H7" s="23"/>
      <c r="I7" s="23"/>
      <c r="J7" s="23"/>
      <c r="K7" s="23"/>
      <c r="L7" s="23"/>
      <c r="M7" s="23"/>
      <c r="N7" s="23"/>
      <c r="O7" s="23"/>
    </row>
    <row r="8" ht="18.75" customHeight="1" spans="1:15">
      <c r="A8" s="202" t="s">
        <v>87</v>
      </c>
      <c r="B8" s="240" t="s">
        <v>88</v>
      </c>
      <c r="C8" s="23">
        <v>1216897</v>
      </c>
      <c r="D8" s="23">
        <v>1216897</v>
      </c>
      <c r="E8" s="23">
        <v>954397</v>
      </c>
      <c r="F8" s="23">
        <v>262500</v>
      </c>
      <c r="G8" s="23"/>
      <c r="H8" s="23"/>
      <c r="I8" s="23"/>
      <c r="J8" s="23"/>
      <c r="K8" s="23"/>
      <c r="L8" s="23"/>
      <c r="M8" s="23"/>
      <c r="N8" s="23"/>
      <c r="O8" s="23"/>
    </row>
    <row r="9" ht="18.75" customHeight="1" spans="1:15">
      <c r="A9" s="204" t="s">
        <v>89</v>
      </c>
      <c r="B9" s="241" t="s">
        <v>90</v>
      </c>
      <c r="C9" s="23">
        <v>954397</v>
      </c>
      <c r="D9" s="23">
        <v>954397</v>
      </c>
      <c r="E9" s="23">
        <v>954397</v>
      </c>
      <c r="F9" s="23"/>
      <c r="G9" s="23"/>
      <c r="H9" s="23"/>
      <c r="I9" s="23"/>
      <c r="J9" s="23"/>
      <c r="K9" s="23"/>
      <c r="L9" s="23"/>
      <c r="M9" s="23"/>
      <c r="N9" s="23"/>
      <c r="O9" s="23"/>
    </row>
    <row r="10" ht="18.75" customHeight="1" spans="1:15">
      <c r="A10" s="204" t="s">
        <v>91</v>
      </c>
      <c r="B10" s="241" t="s">
        <v>92</v>
      </c>
      <c r="C10" s="23">
        <v>262500</v>
      </c>
      <c r="D10" s="23">
        <v>262500</v>
      </c>
      <c r="E10" s="23"/>
      <c r="F10" s="23">
        <v>262500</v>
      </c>
      <c r="G10" s="23"/>
      <c r="H10" s="23"/>
      <c r="I10" s="23"/>
      <c r="J10" s="23"/>
      <c r="K10" s="23"/>
      <c r="L10" s="23"/>
      <c r="M10" s="23"/>
      <c r="N10" s="23"/>
      <c r="O10" s="23"/>
    </row>
    <row r="11" ht="18.75" customHeight="1" spans="1:15">
      <c r="A11" s="202" t="s">
        <v>93</v>
      </c>
      <c r="B11" s="240" t="s">
        <v>94</v>
      </c>
      <c r="C11" s="23">
        <v>237500</v>
      </c>
      <c r="D11" s="23">
        <v>237500</v>
      </c>
      <c r="E11" s="23"/>
      <c r="F11" s="23">
        <v>237500</v>
      </c>
      <c r="G11" s="23"/>
      <c r="H11" s="23"/>
      <c r="I11" s="23"/>
      <c r="J11" s="23"/>
      <c r="K11" s="23"/>
      <c r="L11" s="23"/>
      <c r="M11" s="23"/>
      <c r="N11" s="23"/>
      <c r="O11" s="23"/>
    </row>
    <row r="12" ht="18.75" customHeight="1" spans="1:15">
      <c r="A12" s="204" t="s">
        <v>95</v>
      </c>
      <c r="B12" s="241" t="s">
        <v>92</v>
      </c>
      <c r="C12" s="23">
        <v>235500</v>
      </c>
      <c r="D12" s="23">
        <v>235500</v>
      </c>
      <c r="E12" s="23"/>
      <c r="F12" s="23">
        <v>235500</v>
      </c>
      <c r="G12" s="23"/>
      <c r="H12" s="23"/>
      <c r="I12" s="23"/>
      <c r="J12" s="23"/>
      <c r="K12" s="23"/>
      <c r="L12" s="23"/>
      <c r="M12" s="23"/>
      <c r="N12" s="23"/>
      <c r="O12" s="23"/>
    </row>
    <row r="13" ht="18.75" customHeight="1" spans="1:15">
      <c r="A13" s="204" t="s">
        <v>96</v>
      </c>
      <c r="B13" s="241" t="s">
        <v>97</v>
      </c>
      <c r="C13" s="23">
        <v>2000</v>
      </c>
      <c r="D13" s="23">
        <v>2000</v>
      </c>
      <c r="E13" s="23"/>
      <c r="F13" s="23">
        <v>2000</v>
      </c>
      <c r="G13" s="23"/>
      <c r="H13" s="23"/>
      <c r="I13" s="23"/>
      <c r="J13" s="23"/>
      <c r="K13" s="23"/>
      <c r="L13" s="23"/>
      <c r="M13" s="23"/>
      <c r="N13" s="23"/>
      <c r="O13" s="23"/>
    </row>
    <row r="14" ht="18.75" customHeight="1" spans="1:15">
      <c r="A14" s="158" t="s">
        <v>98</v>
      </c>
      <c r="B14" s="187" t="s">
        <v>99</v>
      </c>
      <c r="C14" s="23">
        <v>305201.28</v>
      </c>
      <c r="D14" s="23">
        <v>305201.28</v>
      </c>
      <c r="E14" s="23">
        <v>305201.28</v>
      </c>
      <c r="F14" s="23"/>
      <c r="G14" s="23"/>
      <c r="H14" s="23"/>
      <c r="I14" s="23"/>
      <c r="J14" s="23"/>
      <c r="K14" s="23"/>
      <c r="L14" s="23"/>
      <c r="M14" s="23"/>
      <c r="N14" s="23"/>
      <c r="O14" s="23"/>
    </row>
    <row r="15" ht="18.75" customHeight="1" spans="1:15">
      <c r="A15" s="202" t="s">
        <v>100</v>
      </c>
      <c r="B15" s="240" t="s">
        <v>101</v>
      </c>
      <c r="C15" s="23">
        <v>109036</v>
      </c>
      <c r="D15" s="23">
        <v>109036</v>
      </c>
      <c r="E15" s="23">
        <v>109036</v>
      </c>
      <c r="F15" s="23"/>
      <c r="G15" s="23"/>
      <c r="H15" s="23"/>
      <c r="I15" s="23"/>
      <c r="J15" s="23"/>
      <c r="K15" s="23"/>
      <c r="L15" s="23"/>
      <c r="M15" s="23"/>
      <c r="N15" s="23"/>
      <c r="O15" s="23"/>
    </row>
    <row r="16" ht="18.75" customHeight="1" spans="1:15">
      <c r="A16" s="204" t="s">
        <v>102</v>
      </c>
      <c r="B16" s="241" t="s">
        <v>103</v>
      </c>
      <c r="C16" s="23">
        <v>109036</v>
      </c>
      <c r="D16" s="23">
        <v>109036</v>
      </c>
      <c r="E16" s="23">
        <v>109036</v>
      </c>
      <c r="F16" s="23"/>
      <c r="G16" s="23"/>
      <c r="H16" s="23"/>
      <c r="I16" s="23"/>
      <c r="J16" s="23"/>
      <c r="K16" s="23"/>
      <c r="L16" s="23"/>
      <c r="M16" s="23"/>
      <c r="N16" s="23"/>
      <c r="O16" s="23"/>
    </row>
    <row r="17" ht="18.75" customHeight="1" spans="1:15">
      <c r="A17" s="202" t="s">
        <v>104</v>
      </c>
      <c r="B17" s="240" t="s">
        <v>105</v>
      </c>
      <c r="C17" s="23">
        <v>9107.36</v>
      </c>
      <c r="D17" s="23">
        <v>9107.36</v>
      </c>
      <c r="E17" s="23">
        <v>9107.36</v>
      </c>
      <c r="F17" s="23"/>
      <c r="G17" s="23"/>
      <c r="H17" s="23"/>
      <c r="I17" s="23"/>
      <c r="J17" s="23"/>
      <c r="K17" s="23"/>
      <c r="L17" s="23"/>
      <c r="M17" s="23"/>
      <c r="N17" s="23"/>
      <c r="O17" s="23"/>
    </row>
    <row r="18" ht="18.75" customHeight="1" spans="1:15">
      <c r="A18" s="204" t="s">
        <v>106</v>
      </c>
      <c r="B18" s="241" t="s">
        <v>107</v>
      </c>
      <c r="C18" s="23">
        <v>9107.36</v>
      </c>
      <c r="D18" s="23">
        <v>9107.36</v>
      </c>
      <c r="E18" s="23">
        <v>9107.36</v>
      </c>
      <c r="F18" s="23"/>
      <c r="G18" s="23"/>
      <c r="H18" s="23"/>
      <c r="I18" s="23"/>
      <c r="J18" s="23"/>
      <c r="K18" s="23"/>
      <c r="L18" s="23"/>
      <c r="M18" s="23"/>
      <c r="N18" s="23"/>
      <c r="O18" s="23"/>
    </row>
    <row r="19" ht="18.75" customHeight="1" spans="1:15">
      <c r="A19" s="202" t="s">
        <v>108</v>
      </c>
      <c r="B19" s="240" t="s">
        <v>109</v>
      </c>
      <c r="C19" s="23">
        <v>187057.92</v>
      </c>
      <c r="D19" s="23">
        <v>187057.92</v>
      </c>
      <c r="E19" s="23">
        <v>187057.92</v>
      </c>
      <c r="F19" s="23"/>
      <c r="G19" s="23"/>
      <c r="H19" s="23"/>
      <c r="I19" s="23"/>
      <c r="J19" s="23"/>
      <c r="K19" s="23"/>
      <c r="L19" s="23"/>
      <c r="M19" s="23"/>
      <c r="N19" s="23"/>
      <c r="O19" s="23"/>
    </row>
    <row r="20" ht="18.75" customHeight="1" spans="1:15">
      <c r="A20" s="204" t="s">
        <v>110</v>
      </c>
      <c r="B20" s="241" t="s">
        <v>111</v>
      </c>
      <c r="C20" s="23">
        <v>187057.92</v>
      </c>
      <c r="D20" s="23">
        <v>187057.92</v>
      </c>
      <c r="E20" s="23">
        <v>187057.92</v>
      </c>
      <c r="F20" s="23"/>
      <c r="G20" s="23"/>
      <c r="H20" s="23"/>
      <c r="I20" s="23"/>
      <c r="J20" s="23"/>
      <c r="K20" s="23"/>
      <c r="L20" s="23"/>
      <c r="M20" s="23"/>
      <c r="N20" s="23"/>
      <c r="O20" s="23"/>
    </row>
    <row r="21" ht="18.75" customHeight="1" spans="1:15">
      <c r="A21" s="158" t="s">
        <v>112</v>
      </c>
      <c r="B21" s="187" t="s">
        <v>113</v>
      </c>
      <c r="C21" s="23">
        <v>42920.7</v>
      </c>
      <c r="D21" s="23">
        <v>42920.7</v>
      </c>
      <c r="E21" s="23">
        <v>42920.7</v>
      </c>
      <c r="F21" s="23"/>
      <c r="G21" s="23"/>
      <c r="H21" s="23"/>
      <c r="I21" s="23"/>
      <c r="J21" s="23"/>
      <c r="K21" s="23"/>
      <c r="L21" s="23"/>
      <c r="M21" s="23"/>
      <c r="N21" s="23"/>
      <c r="O21" s="23"/>
    </row>
    <row r="22" ht="18.75" customHeight="1" spans="1:15">
      <c r="A22" s="202" t="s">
        <v>114</v>
      </c>
      <c r="B22" s="240" t="s">
        <v>115</v>
      </c>
      <c r="C22" s="23">
        <v>42920.7</v>
      </c>
      <c r="D22" s="23">
        <v>42920.7</v>
      </c>
      <c r="E22" s="23">
        <v>42920.7</v>
      </c>
      <c r="F22" s="23"/>
      <c r="G22" s="23"/>
      <c r="H22" s="23"/>
      <c r="I22" s="23"/>
      <c r="J22" s="23"/>
      <c r="K22" s="23"/>
      <c r="L22" s="23"/>
      <c r="M22" s="23"/>
      <c r="N22" s="23"/>
      <c r="O22" s="23"/>
    </row>
    <row r="23" ht="18.75" customHeight="1" spans="1:15">
      <c r="A23" s="204" t="s">
        <v>116</v>
      </c>
      <c r="B23" s="241" t="s">
        <v>117</v>
      </c>
      <c r="C23" s="23">
        <v>40414.27</v>
      </c>
      <c r="D23" s="23">
        <v>40414.27</v>
      </c>
      <c r="E23" s="23">
        <v>40414.27</v>
      </c>
      <c r="F23" s="23"/>
      <c r="G23" s="23"/>
      <c r="H23" s="23"/>
      <c r="I23" s="23"/>
      <c r="J23" s="23"/>
      <c r="K23" s="23"/>
      <c r="L23" s="23"/>
      <c r="M23" s="23"/>
      <c r="N23" s="23"/>
      <c r="O23" s="23"/>
    </row>
    <row r="24" ht="18.75" customHeight="1" spans="1:15">
      <c r="A24" s="204" t="s">
        <v>118</v>
      </c>
      <c r="B24" s="241" t="s">
        <v>119</v>
      </c>
      <c r="C24" s="23">
        <v>2506.43</v>
      </c>
      <c r="D24" s="23">
        <v>2506.43</v>
      </c>
      <c r="E24" s="23">
        <v>2506.43</v>
      </c>
      <c r="F24" s="23"/>
      <c r="G24" s="23"/>
      <c r="H24" s="23"/>
      <c r="I24" s="23"/>
      <c r="J24" s="23"/>
      <c r="K24" s="23"/>
      <c r="L24" s="23"/>
      <c r="M24" s="23"/>
      <c r="N24" s="23"/>
      <c r="O24" s="23"/>
    </row>
    <row r="25" ht="18.75" customHeight="1" spans="1:15">
      <c r="A25" s="158" t="s">
        <v>120</v>
      </c>
      <c r="B25" s="187" t="s">
        <v>121</v>
      </c>
      <c r="C25" s="23">
        <v>42114.24</v>
      </c>
      <c r="D25" s="23">
        <v>42114.24</v>
      </c>
      <c r="E25" s="23">
        <v>42114.24</v>
      </c>
      <c r="F25" s="23"/>
      <c r="G25" s="23"/>
      <c r="H25" s="23"/>
      <c r="I25" s="23"/>
      <c r="J25" s="23"/>
      <c r="K25" s="23"/>
      <c r="L25" s="23"/>
      <c r="M25" s="23"/>
      <c r="N25" s="23"/>
      <c r="O25" s="23"/>
    </row>
    <row r="26" ht="18.75" customHeight="1" spans="1:15">
      <c r="A26" s="202" t="s">
        <v>122</v>
      </c>
      <c r="B26" s="240" t="s">
        <v>123</v>
      </c>
      <c r="C26" s="23">
        <v>42114.24</v>
      </c>
      <c r="D26" s="23">
        <v>42114.24</v>
      </c>
      <c r="E26" s="23">
        <v>42114.24</v>
      </c>
      <c r="F26" s="23"/>
      <c r="G26" s="23"/>
      <c r="H26" s="23"/>
      <c r="I26" s="23"/>
      <c r="J26" s="23"/>
      <c r="K26" s="23"/>
      <c r="L26" s="23"/>
      <c r="M26" s="23"/>
      <c r="N26" s="23"/>
      <c r="O26" s="23"/>
    </row>
    <row r="27" ht="18.75" customHeight="1" spans="1:15">
      <c r="A27" s="204" t="s">
        <v>124</v>
      </c>
      <c r="B27" s="241" t="s">
        <v>125</v>
      </c>
      <c r="C27" s="23">
        <v>42114.24</v>
      </c>
      <c r="D27" s="23">
        <v>42114.24</v>
      </c>
      <c r="E27" s="23">
        <v>42114.24</v>
      </c>
      <c r="F27" s="23"/>
      <c r="G27" s="23"/>
      <c r="H27" s="23"/>
      <c r="I27" s="23"/>
      <c r="J27" s="23"/>
      <c r="K27" s="23"/>
      <c r="L27" s="23"/>
      <c r="M27" s="23"/>
      <c r="N27" s="23"/>
      <c r="O27" s="23"/>
    </row>
    <row r="28" ht="18.75" customHeight="1" spans="1:15">
      <c r="A28" s="158" t="s">
        <v>126</v>
      </c>
      <c r="B28" s="187" t="s">
        <v>127</v>
      </c>
      <c r="C28" s="23">
        <v>81777</v>
      </c>
      <c r="D28" s="23">
        <v>81777</v>
      </c>
      <c r="E28" s="23">
        <v>81777</v>
      </c>
      <c r="F28" s="23"/>
      <c r="G28" s="23"/>
      <c r="H28" s="23"/>
      <c r="I28" s="23"/>
      <c r="J28" s="23"/>
      <c r="K28" s="23"/>
      <c r="L28" s="23"/>
      <c r="M28" s="23"/>
      <c r="N28" s="23"/>
      <c r="O28" s="23"/>
    </row>
    <row r="29" ht="18.75" customHeight="1" spans="1:15">
      <c r="A29" s="202" t="s">
        <v>128</v>
      </c>
      <c r="B29" s="240" t="s">
        <v>129</v>
      </c>
      <c r="C29" s="23">
        <v>81777</v>
      </c>
      <c r="D29" s="23">
        <v>81777</v>
      </c>
      <c r="E29" s="23">
        <v>81777</v>
      </c>
      <c r="F29" s="23"/>
      <c r="G29" s="23"/>
      <c r="H29" s="23"/>
      <c r="I29" s="23"/>
      <c r="J29" s="23"/>
      <c r="K29" s="23"/>
      <c r="L29" s="23"/>
      <c r="M29" s="23"/>
      <c r="N29" s="23"/>
      <c r="O29" s="23"/>
    </row>
    <row r="30" ht="18.75" customHeight="1" spans="1:15">
      <c r="A30" s="204" t="s">
        <v>130</v>
      </c>
      <c r="B30" s="241" t="s">
        <v>131</v>
      </c>
      <c r="C30" s="23">
        <v>81777</v>
      </c>
      <c r="D30" s="23">
        <v>81777</v>
      </c>
      <c r="E30" s="23">
        <v>81777</v>
      </c>
      <c r="F30" s="23"/>
      <c r="G30" s="23"/>
      <c r="H30" s="23"/>
      <c r="I30" s="23"/>
      <c r="J30" s="23"/>
      <c r="K30" s="23"/>
      <c r="L30" s="23"/>
      <c r="M30" s="23"/>
      <c r="N30" s="23"/>
      <c r="O30" s="23"/>
    </row>
    <row r="31" ht="18.75" customHeight="1" spans="1:15">
      <c r="A31" s="206" t="s">
        <v>132</v>
      </c>
      <c r="B31" s="207" t="s">
        <v>132</v>
      </c>
      <c r="C31" s="23">
        <v>1926410.22</v>
      </c>
      <c r="D31" s="23">
        <v>1926410.22</v>
      </c>
      <c r="E31" s="23">
        <v>1426410.22</v>
      </c>
      <c r="F31" s="23">
        <v>500000</v>
      </c>
      <c r="G31" s="23"/>
      <c r="H31" s="23"/>
      <c r="I31" s="23"/>
      <c r="J31" s="23"/>
      <c r="K31" s="23"/>
      <c r="L31" s="23"/>
      <c r="M31" s="23"/>
      <c r="N31" s="23"/>
      <c r="O31" s="23"/>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58" t="s">
        <v>133</v>
      </c>
    </row>
    <row r="2" ht="36" customHeight="1" spans="1:4">
      <c r="A2" s="5" t="str">
        <f>"2025"&amp;"年部门财政拨款收支预算总表"</f>
        <v>2025年部门财政拨款收支预算总表</v>
      </c>
      <c r="B2" s="185"/>
      <c r="C2" s="185"/>
      <c r="D2" s="185"/>
    </row>
    <row r="3" ht="18.75" customHeight="1" spans="1:4">
      <c r="A3" s="7" t="str">
        <f>"单位名称："&amp;"中国共产党双江拉祜族佤族布朗族傣族自治县委员会社会工作部"</f>
        <v>单位名称：中国共产党双江拉祜族佤族布朗族傣族自治县委员会社会工作部</v>
      </c>
      <c r="B3" s="186"/>
      <c r="C3" s="186"/>
      <c r="D3" s="58" t="s">
        <v>1</v>
      </c>
    </row>
    <row r="4" ht="18.75" customHeight="1" spans="1:4">
      <c r="A4" s="12" t="s">
        <v>2</v>
      </c>
      <c r="B4" s="14"/>
      <c r="C4" s="12" t="s">
        <v>3</v>
      </c>
      <c r="D4" s="14"/>
    </row>
    <row r="5" ht="18.75" customHeight="1" spans="1:4">
      <c r="A5" s="86" t="s">
        <v>4</v>
      </c>
      <c r="B5" s="130" t="str">
        <f>"2025"&amp;"年预算数"</f>
        <v>2025年预算数</v>
      </c>
      <c r="C5" s="86" t="s">
        <v>134</v>
      </c>
      <c r="D5" s="130" t="str">
        <f>"2025"&amp;"年预算数"</f>
        <v>2025年预算数</v>
      </c>
    </row>
    <row r="6" ht="18.75" customHeight="1" spans="1:4">
      <c r="A6" s="88"/>
      <c r="B6" s="18"/>
      <c r="C6" s="88"/>
      <c r="D6" s="18"/>
    </row>
    <row r="7" ht="18.75" customHeight="1" spans="1:4">
      <c r="A7" s="187" t="s">
        <v>135</v>
      </c>
      <c r="B7" s="23">
        <v>1926410.22</v>
      </c>
      <c r="C7" s="22" t="s">
        <v>136</v>
      </c>
      <c r="D7" s="23">
        <v>1926410.22</v>
      </c>
    </row>
    <row r="8" ht="18.75" customHeight="1" spans="1:4">
      <c r="A8" s="188" t="s">
        <v>137</v>
      </c>
      <c r="B8" s="23">
        <v>1926410.22</v>
      </c>
      <c r="C8" s="22" t="s">
        <v>138</v>
      </c>
      <c r="D8" s="23">
        <v>1454397</v>
      </c>
    </row>
    <row r="9" ht="18.75" customHeight="1" spans="1:4">
      <c r="A9" s="188" t="s">
        <v>139</v>
      </c>
      <c r="B9" s="23"/>
      <c r="C9" s="22" t="s">
        <v>140</v>
      </c>
      <c r="D9" s="23"/>
    </row>
    <row r="10" ht="18.75" customHeight="1" spans="1:4">
      <c r="A10" s="188" t="s">
        <v>141</v>
      </c>
      <c r="B10" s="23"/>
      <c r="C10" s="22" t="s">
        <v>142</v>
      </c>
      <c r="D10" s="23"/>
    </row>
    <row r="11" ht="18.75" customHeight="1" spans="1:4">
      <c r="A11" s="189" t="s">
        <v>143</v>
      </c>
      <c r="B11" s="23"/>
      <c r="C11" s="190" t="s">
        <v>144</v>
      </c>
      <c r="D11" s="23"/>
    </row>
    <row r="12" ht="18.75" customHeight="1" spans="1:4">
      <c r="A12" s="191" t="s">
        <v>137</v>
      </c>
      <c r="B12" s="23"/>
      <c r="C12" s="192" t="s">
        <v>145</v>
      </c>
      <c r="D12" s="23"/>
    </row>
    <row r="13" ht="18.75" customHeight="1" spans="1:4">
      <c r="A13" s="191" t="s">
        <v>139</v>
      </c>
      <c r="B13" s="23"/>
      <c r="C13" s="192" t="s">
        <v>146</v>
      </c>
      <c r="D13" s="23"/>
    </row>
    <row r="14" ht="18.75" customHeight="1" spans="1:4">
      <c r="A14" s="191" t="s">
        <v>141</v>
      </c>
      <c r="B14" s="23"/>
      <c r="C14" s="192" t="s">
        <v>147</v>
      </c>
      <c r="D14" s="23"/>
    </row>
    <row r="15" ht="18.75" customHeight="1" spans="1:4">
      <c r="A15" s="191" t="s">
        <v>26</v>
      </c>
      <c r="B15" s="23"/>
      <c r="C15" s="192" t="s">
        <v>148</v>
      </c>
      <c r="D15" s="23">
        <v>305201.28</v>
      </c>
    </row>
    <row r="16" ht="18.75" customHeight="1" spans="1:4">
      <c r="A16" s="191" t="s">
        <v>26</v>
      </c>
      <c r="B16" s="23" t="s">
        <v>26</v>
      </c>
      <c r="C16" s="192" t="s">
        <v>149</v>
      </c>
      <c r="D16" s="23">
        <v>42920.7</v>
      </c>
    </row>
    <row r="17" ht="18.75" customHeight="1" spans="1:4">
      <c r="A17" s="193" t="s">
        <v>26</v>
      </c>
      <c r="B17" s="23" t="s">
        <v>26</v>
      </c>
      <c r="C17" s="192" t="s">
        <v>150</v>
      </c>
      <c r="D17" s="23"/>
    </row>
    <row r="18" ht="18.75" customHeight="1" spans="1:4">
      <c r="A18" s="193" t="s">
        <v>26</v>
      </c>
      <c r="B18" s="23" t="s">
        <v>26</v>
      </c>
      <c r="C18" s="192" t="s">
        <v>151</v>
      </c>
      <c r="D18" s="23"/>
    </row>
    <row r="19" ht="18.75" customHeight="1" spans="1:4">
      <c r="A19" s="194" t="s">
        <v>26</v>
      </c>
      <c r="B19" s="23" t="s">
        <v>26</v>
      </c>
      <c r="C19" s="192" t="s">
        <v>152</v>
      </c>
      <c r="D19" s="23">
        <v>42114.24</v>
      </c>
    </row>
    <row r="20" ht="18.75" customHeight="1" spans="1:4">
      <c r="A20" s="194" t="s">
        <v>26</v>
      </c>
      <c r="B20" s="23" t="s">
        <v>26</v>
      </c>
      <c r="C20" s="192" t="s">
        <v>153</v>
      </c>
      <c r="D20" s="23"/>
    </row>
    <row r="21" ht="18.75" customHeight="1" spans="1:4">
      <c r="A21" s="194" t="s">
        <v>26</v>
      </c>
      <c r="B21" s="23" t="s">
        <v>26</v>
      </c>
      <c r="C21" s="192" t="s">
        <v>154</v>
      </c>
      <c r="D21" s="23"/>
    </row>
    <row r="22" ht="18.75" customHeight="1" spans="1:4">
      <c r="A22" s="194" t="s">
        <v>26</v>
      </c>
      <c r="B22" s="23" t="s">
        <v>26</v>
      </c>
      <c r="C22" s="192" t="s">
        <v>155</v>
      </c>
      <c r="D22" s="23"/>
    </row>
    <row r="23" ht="18.75" customHeight="1" spans="1:4">
      <c r="A23" s="194" t="s">
        <v>26</v>
      </c>
      <c r="B23" s="23" t="s">
        <v>26</v>
      </c>
      <c r="C23" s="192" t="s">
        <v>156</v>
      </c>
      <c r="D23" s="23"/>
    </row>
    <row r="24" ht="18.75" customHeight="1" spans="1:4">
      <c r="A24" s="194" t="s">
        <v>26</v>
      </c>
      <c r="B24" s="23" t="s">
        <v>26</v>
      </c>
      <c r="C24" s="192" t="s">
        <v>157</v>
      </c>
      <c r="D24" s="23"/>
    </row>
    <row r="25" ht="18.75" customHeight="1" spans="1:4">
      <c r="A25" s="194" t="s">
        <v>26</v>
      </c>
      <c r="B25" s="23" t="s">
        <v>26</v>
      </c>
      <c r="C25" s="192" t="s">
        <v>158</v>
      </c>
      <c r="D25" s="23"/>
    </row>
    <row r="26" ht="18.75" customHeight="1" spans="1:4">
      <c r="A26" s="194" t="s">
        <v>26</v>
      </c>
      <c r="B26" s="23" t="s">
        <v>26</v>
      </c>
      <c r="C26" s="192" t="s">
        <v>159</v>
      </c>
      <c r="D26" s="23">
        <v>81777</v>
      </c>
    </row>
    <row r="27" ht="18.75" customHeight="1" spans="1:4">
      <c r="A27" s="194" t="s">
        <v>26</v>
      </c>
      <c r="B27" s="23" t="s">
        <v>26</v>
      </c>
      <c r="C27" s="192" t="s">
        <v>160</v>
      </c>
      <c r="D27" s="23"/>
    </row>
    <row r="28" ht="18.75" customHeight="1" spans="1:4">
      <c r="A28" s="194" t="s">
        <v>26</v>
      </c>
      <c r="B28" s="23" t="s">
        <v>26</v>
      </c>
      <c r="C28" s="192" t="s">
        <v>161</v>
      </c>
      <c r="D28" s="23"/>
    </row>
    <row r="29" ht="18.75" customHeight="1" spans="1:4">
      <c r="A29" s="194" t="s">
        <v>26</v>
      </c>
      <c r="B29" s="23" t="s">
        <v>26</v>
      </c>
      <c r="C29" s="192" t="s">
        <v>162</v>
      </c>
      <c r="D29" s="23"/>
    </row>
    <row r="30" ht="18.75" customHeight="1" spans="1:4">
      <c r="A30" s="194" t="s">
        <v>26</v>
      </c>
      <c r="B30" s="23" t="s">
        <v>26</v>
      </c>
      <c r="C30" s="192" t="s">
        <v>163</v>
      </c>
      <c r="D30" s="23"/>
    </row>
    <row r="31" ht="18.75" customHeight="1" spans="1:4">
      <c r="A31" s="195" t="s">
        <v>26</v>
      </c>
      <c r="B31" s="23" t="s">
        <v>26</v>
      </c>
      <c r="C31" s="192" t="s">
        <v>164</v>
      </c>
      <c r="D31" s="23"/>
    </row>
    <row r="32" ht="18.75" customHeight="1" spans="1:4">
      <c r="A32" s="195" t="s">
        <v>26</v>
      </c>
      <c r="B32" s="23" t="s">
        <v>26</v>
      </c>
      <c r="C32" s="192" t="s">
        <v>165</v>
      </c>
      <c r="D32" s="23"/>
    </row>
    <row r="33" ht="18.75" customHeight="1" spans="1:4">
      <c r="A33" s="195" t="s">
        <v>26</v>
      </c>
      <c r="B33" s="23" t="s">
        <v>26</v>
      </c>
      <c r="C33" s="192" t="s">
        <v>166</v>
      </c>
      <c r="D33" s="23"/>
    </row>
    <row r="34" ht="18.75" customHeight="1" spans="1:4">
      <c r="A34" s="195"/>
      <c r="B34" s="23"/>
      <c r="C34" s="192" t="s">
        <v>167</v>
      </c>
      <c r="D34" s="23"/>
    </row>
    <row r="35" ht="18.75" customHeight="1" spans="1:4">
      <c r="A35" s="195" t="s">
        <v>26</v>
      </c>
      <c r="B35" s="23" t="s">
        <v>26</v>
      </c>
      <c r="C35" s="192" t="s">
        <v>168</v>
      </c>
      <c r="D35" s="23"/>
    </row>
    <row r="36" ht="18.75" customHeight="1" spans="1:4">
      <c r="A36" s="75" t="s">
        <v>169</v>
      </c>
      <c r="B36" s="196">
        <v>1926410.22</v>
      </c>
      <c r="C36" s="197" t="s">
        <v>52</v>
      </c>
      <c r="D36" s="196">
        <v>1926410.22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topLeftCell="A15" workbookViewId="0">
      <selection activeCell="F31" sqref="F31"/>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ht="15" customHeight="1" spans="4:7">
      <c r="D1" s="175"/>
      <c r="F1" s="79"/>
      <c r="G1" s="58" t="s">
        <v>170</v>
      </c>
    </row>
    <row r="2" ht="39" customHeight="1" spans="1:7">
      <c r="A2" s="5" t="str">
        <f>"2025"&amp;"年一般公共预算支出预算表（按功能科目分类）"</f>
        <v>2025年一般公共预算支出预算表（按功能科目分类）</v>
      </c>
      <c r="B2" s="176"/>
      <c r="C2" s="176"/>
      <c r="D2" s="176"/>
      <c r="E2" s="176"/>
      <c r="F2" s="176"/>
      <c r="G2" s="176"/>
    </row>
    <row r="3" ht="18" customHeight="1" spans="1:7">
      <c r="A3" s="177" t="str">
        <f>"单位名称："&amp;"中国共产党双江拉祜族佤族布朗族傣族自治县委员会社会工作部"</f>
        <v>单位名称：中国共产党双江拉祜族佤族布朗族傣族自治县委员会社会工作部</v>
      </c>
      <c r="B3" s="178"/>
      <c r="C3" s="78"/>
      <c r="D3" s="78"/>
      <c r="E3" s="78"/>
      <c r="F3" s="125"/>
      <c r="G3" s="58" t="s">
        <v>1</v>
      </c>
    </row>
    <row r="4" ht="20.25" customHeight="1" spans="1:7">
      <c r="A4" s="179" t="s">
        <v>171</v>
      </c>
      <c r="B4" s="180"/>
      <c r="C4" s="130" t="s">
        <v>56</v>
      </c>
      <c r="D4" s="156" t="s">
        <v>76</v>
      </c>
      <c r="E4" s="13"/>
      <c r="F4" s="14"/>
      <c r="G4" s="149" t="s">
        <v>77</v>
      </c>
    </row>
    <row r="5" ht="20.25" customHeight="1" spans="1:7">
      <c r="A5" s="181" t="s">
        <v>74</v>
      </c>
      <c r="B5" s="181" t="s">
        <v>75</v>
      </c>
      <c r="C5" s="88"/>
      <c r="D5" s="91" t="s">
        <v>58</v>
      </c>
      <c r="E5" s="91" t="s">
        <v>172</v>
      </c>
      <c r="F5" s="91" t="s">
        <v>173</v>
      </c>
      <c r="G5" s="119"/>
    </row>
    <row r="6" ht="19.5" customHeight="1" spans="1:7">
      <c r="A6" s="181" t="s">
        <v>174</v>
      </c>
      <c r="B6" s="181" t="s">
        <v>175</v>
      </c>
      <c r="C6" s="181" t="s">
        <v>176</v>
      </c>
      <c r="D6" s="91">
        <v>4</v>
      </c>
      <c r="E6" s="182" t="s">
        <v>177</v>
      </c>
      <c r="F6" s="182" t="s">
        <v>178</v>
      </c>
      <c r="G6" s="181" t="s">
        <v>179</v>
      </c>
    </row>
    <row r="7" ht="18" customHeight="1" spans="1:7">
      <c r="A7" s="67" t="s">
        <v>85</v>
      </c>
      <c r="B7" s="67" t="s">
        <v>86</v>
      </c>
      <c r="C7" s="23">
        <v>1454397</v>
      </c>
      <c r="D7" s="23">
        <v>954397</v>
      </c>
      <c r="E7" s="23">
        <v>869275</v>
      </c>
      <c r="F7" s="23">
        <v>85122</v>
      </c>
      <c r="G7" s="23">
        <v>500000</v>
      </c>
    </row>
    <row r="8" ht="18" customHeight="1" spans="1:7">
      <c r="A8" s="141" t="s">
        <v>87</v>
      </c>
      <c r="B8" s="141" t="s">
        <v>88</v>
      </c>
      <c r="C8" s="23">
        <v>1216897</v>
      </c>
      <c r="D8" s="23">
        <v>954397</v>
      </c>
      <c r="E8" s="23">
        <v>869275</v>
      </c>
      <c r="F8" s="23">
        <v>85122</v>
      </c>
      <c r="G8" s="23">
        <v>262500</v>
      </c>
    </row>
    <row r="9" ht="18" customHeight="1" spans="1:7">
      <c r="A9" s="142" t="s">
        <v>89</v>
      </c>
      <c r="B9" s="142" t="s">
        <v>90</v>
      </c>
      <c r="C9" s="23">
        <v>954397</v>
      </c>
      <c r="D9" s="23">
        <v>954397</v>
      </c>
      <c r="E9" s="23">
        <v>869275</v>
      </c>
      <c r="F9" s="23">
        <v>85122</v>
      </c>
      <c r="G9" s="23"/>
    </row>
    <row r="10" ht="18" customHeight="1" spans="1:7">
      <c r="A10" s="142" t="s">
        <v>91</v>
      </c>
      <c r="B10" s="142" t="s">
        <v>92</v>
      </c>
      <c r="C10" s="23">
        <v>262500</v>
      </c>
      <c r="D10" s="23"/>
      <c r="E10" s="23"/>
      <c r="F10" s="23"/>
      <c r="G10" s="23">
        <v>262500</v>
      </c>
    </row>
    <row r="11" ht="18" customHeight="1" spans="1:7">
      <c r="A11" s="141" t="s">
        <v>93</v>
      </c>
      <c r="B11" s="141" t="s">
        <v>94</v>
      </c>
      <c r="C11" s="23">
        <v>237500</v>
      </c>
      <c r="D11" s="23"/>
      <c r="E11" s="23"/>
      <c r="F11" s="23"/>
      <c r="G11" s="23">
        <v>237500</v>
      </c>
    </row>
    <row r="12" ht="18" customHeight="1" spans="1:7">
      <c r="A12" s="142" t="s">
        <v>95</v>
      </c>
      <c r="B12" s="142" t="s">
        <v>92</v>
      </c>
      <c r="C12" s="23">
        <v>235500</v>
      </c>
      <c r="D12" s="23"/>
      <c r="E12" s="23"/>
      <c r="F12" s="23"/>
      <c r="G12" s="23">
        <v>235500</v>
      </c>
    </row>
    <row r="13" ht="18" customHeight="1" spans="1:7">
      <c r="A13" s="142" t="s">
        <v>96</v>
      </c>
      <c r="B13" s="142" t="s">
        <v>97</v>
      </c>
      <c r="C13" s="23">
        <v>2000</v>
      </c>
      <c r="D13" s="23"/>
      <c r="E13" s="23"/>
      <c r="F13" s="23"/>
      <c r="G13" s="23">
        <v>2000</v>
      </c>
    </row>
    <row r="14" ht="18" customHeight="1" spans="1:7">
      <c r="A14" s="67" t="s">
        <v>98</v>
      </c>
      <c r="B14" s="67" t="s">
        <v>99</v>
      </c>
      <c r="C14" s="23">
        <v>305201.28</v>
      </c>
      <c r="D14" s="23">
        <v>305201.28</v>
      </c>
      <c r="E14" s="23">
        <v>296093.92</v>
      </c>
      <c r="F14" s="23">
        <v>9107.36</v>
      </c>
      <c r="G14" s="23"/>
    </row>
    <row r="15" ht="18" customHeight="1" spans="1:7">
      <c r="A15" s="141" t="s">
        <v>100</v>
      </c>
      <c r="B15" s="141" t="s">
        <v>101</v>
      </c>
      <c r="C15" s="23">
        <v>109036</v>
      </c>
      <c r="D15" s="23">
        <v>109036</v>
      </c>
      <c r="E15" s="23">
        <v>109036</v>
      </c>
      <c r="F15" s="23"/>
      <c r="G15" s="23"/>
    </row>
    <row r="16" ht="18" customHeight="1" spans="1:7">
      <c r="A16" s="142" t="s">
        <v>102</v>
      </c>
      <c r="B16" s="142" t="s">
        <v>103</v>
      </c>
      <c r="C16" s="23">
        <v>109036</v>
      </c>
      <c r="D16" s="23">
        <v>109036</v>
      </c>
      <c r="E16" s="23">
        <v>109036</v>
      </c>
      <c r="F16" s="23"/>
      <c r="G16" s="23"/>
    </row>
    <row r="17" ht="18" customHeight="1" spans="1:7">
      <c r="A17" s="141" t="s">
        <v>104</v>
      </c>
      <c r="B17" s="141" t="s">
        <v>105</v>
      </c>
      <c r="C17" s="23">
        <v>9107.36</v>
      </c>
      <c r="D17" s="23">
        <v>9107.36</v>
      </c>
      <c r="E17" s="23"/>
      <c r="F17" s="23">
        <v>9107.36</v>
      </c>
      <c r="G17" s="23"/>
    </row>
    <row r="18" ht="18" customHeight="1" spans="1:7">
      <c r="A18" s="142" t="s">
        <v>106</v>
      </c>
      <c r="B18" s="142" t="s">
        <v>107</v>
      </c>
      <c r="C18" s="23">
        <v>9107.36</v>
      </c>
      <c r="D18" s="23">
        <v>9107.36</v>
      </c>
      <c r="E18" s="23"/>
      <c r="F18" s="23">
        <v>9107.36</v>
      </c>
      <c r="G18" s="23"/>
    </row>
    <row r="19" ht="18" customHeight="1" spans="1:7">
      <c r="A19" s="141" t="s">
        <v>108</v>
      </c>
      <c r="B19" s="141" t="s">
        <v>109</v>
      </c>
      <c r="C19" s="23">
        <v>187057.92</v>
      </c>
      <c r="D19" s="23">
        <v>187057.92</v>
      </c>
      <c r="E19" s="23">
        <v>187057.92</v>
      </c>
      <c r="F19" s="23"/>
      <c r="G19" s="23"/>
    </row>
    <row r="20" ht="18" customHeight="1" spans="1:7">
      <c r="A20" s="142" t="s">
        <v>110</v>
      </c>
      <c r="B20" s="142" t="s">
        <v>111</v>
      </c>
      <c r="C20" s="23">
        <v>187057.92</v>
      </c>
      <c r="D20" s="23">
        <v>187057.92</v>
      </c>
      <c r="E20" s="23">
        <v>187057.92</v>
      </c>
      <c r="F20" s="23"/>
      <c r="G20" s="23"/>
    </row>
    <row r="21" ht="18" customHeight="1" spans="1:7">
      <c r="A21" s="67" t="s">
        <v>112</v>
      </c>
      <c r="B21" s="67" t="s">
        <v>113</v>
      </c>
      <c r="C21" s="23">
        <v>42920.7</v>
      </c>
      <c r="D21" s="23">
        <v>42920.7</v>
      </c>
      <c r="E21" s="23">
        <v>42920.7</v>
      </c>
      <c r="F21" s="23"/>
      <c r="G21" s="23"/>
    </row>
    <row r="22" ht="18" customHeight="1" spans="1:7">
      <c r="A22" s="141" t="s">
        <v>114</v>
      </c>
      <c r="B22" s="141" t="s">
        <v>115</v>
      </c>
      <c r="C22" s="23">
        <v>42920.7</v>
      </c>
      <c r="D22" s="23">
        <v>42920.7</v>
      </c>
      <c r="E22" s="23">
        <v>42920.7</v>
      </c>
      <c r="F22" s="23"/>
      <c r="G22" s="23"/>
    </row>
    <row r="23" ht="18" customHeight="1" spans="1:7">
      <c r="A23" s="142" t="s">
        <v>116</v>
      </c>
      <c r="B23" s="142" t="s">
        <v>117</v>
      </c>
      <c r="C23" s="23">
        <v>40414.27</v>
      </c>
      <c r="D23" s="23">
        <v>40414.27</v>
      </c>
      <c r="E23" s="23">
        <v>40414.27</v>
      </c>
      <c r="F23" s="23"/>
      <c r="G23" s="23"/>
    </row>
    <row r="24" ht="18" customHeight="1" spans="1:7">
      <c r="A24" s="142" t="s">
        <v>118</v>
      </c>
      <c r="B24" s="142" t="s">
        <v>119</v>
      </c>
      <c r="C24" s="23">
        <v>2506.43</v>
      </c>
      <c r="D24" s="23">
        <v>2506.43</v>
      </c>
      <c r="E24" s="23">
        <v>2506.43</v>
      </c>
      <c r="F24" s="23"/>
      <c r="G24" s="23"/>
    </row>
    <row r="25" ht="18" customHeight="1" spans="1:7">
      <c r="A25" s="67" t="s">
        <v>120</v>
      </c>
      <c r="B25" s="67" t="s">
        <v>121</v>
      </c>
      <c r="C25" s="23">
        <v>42114.24</v>
      </c>
      <c r="D25" s="23">
        <v>42114.24</v>
      </c>
      <c r="E25" s="23">
        <v>42114.24</v>
      </c>
      <c r="F25" s="23"/>
      <c r="G25" s="23"/>
    </row>
    <row r="26" ht="18" customHeight="1" spans="1:7">
      <c r="A26" s="141" t="s">
        <v>122</v>
      </c>
      <c r="B26" s="141" t="s">
        <v>123</v>
      </c>
      <c r="C26" s="23">
        <v>42114.24</v>
      </c>
      <c r="D26" s="23">
        <v>42114.24</v>
      </c>
      <c r="E26" s="23">
        <v>42114.24</v>
      </c>
      <c r="F26" s="23"/>
      <c r="G26" s="23"/>
    </row>
    <row r="27" ht="18" customHeight="1" spans="1:7">
      <c r="A27" s="142" t="s">
        <v>124</v>
      </c>
      <c r="B27" s="142" t="s">
        <v>125</v>
      </c>
      <c r="C27" s="23">
        <v>42114.24</v>
      </c>
      <c r="D27" s="23">
        <v>42114.24</v>
      </c>
      <c r="E27" s="23">
        <v>42114.24</v>
      </c>
      <c r="F27" s="23"/>
      <c r="G27" s="23"/>
    </row>
    <row r="28" ht="18" customHeight="1" spans="1:7">
      <c r="A28" s="67" t="s">
        <v>126</v>
      </c>
      <c r="B28" s="67" t="s">
        <v>127</v>
      </c>
      <c r="C28" s="23">
        <v>81777</v>
      </c>
      <c r="D28" s="23">
        <v>81777</v>
      </c>
      <c r="E28" s="23">
        <v>81777</v>
      </c>
      <c r="F28" s="23"/>
      <c r="G28" s="23"/>
    </row>
    <row r="29" ht="18" customHeight="1" spans="1:7">
      <c r="A29" s="141" t="s">
        <v>128</v>
      </c>
      <c r="B29" s="141" t="s">
        <v>129</v>
      </c>
      <c r="C29" s="23">
        <v>81777</v>
      </c>
      <c r="D29" s="23">
        <v>81777</v>
      </c>
      <c r="E29" s="23">
        <v>81777</v>
      </c>
      <c r="F29" s="23"/>
      <c r="G29" s="23"/>
    </row>
    <row r="30" ht="18" customHeight="1" spans="1:7">
      <c r="A30" s="142" t="s">
        <v>130</v>
      </c>
      <c r="B30" s="142" t="s">
        <v>131</v>
      </c>
      <c r="C30" s="23">
        <v>81777</v>
      </c>
      <c r="D30" s="23">
        <v>81777</v>
      </c>
      <c r="E30" s="23">
        <v>81777</v>
      </c>
      <c r="F30" s="23"/>
      <c r="G30" s="23"/>
    </row>
    <row r="31" ht="18" customHeight="1" spans="1:7">
      <c r="A31" s="183" t="s">
        <v>132</v>
      </c>
      <c r="B31" s="184" t="s">
        <v>132</v>
      </c>
      <c r="C31" s="23">
        <v>1926410.22</v>
      </c>
      <c r="D31" s="23">
        <v>1426410.22</v>
      </c>
      <c r="E31" s="23">
        <v>1332180.86</v>
      </c>
      <c r="F31" s="23">
        <v>94229.36</v>
      </c>
      <c r="G31" s="23">
        <v>500000</v>
      </c>
    </row>
  </sheetData>
  <mergeCells count="7">
    <mergeCell ref="A2:G2"/>
    <mergeCell ref="A3:E3"/>
    <mergeCell ref="A4:B4"/>
    <mergeCell ref="D4:F4"/>
    <mergeCell ref="A31:B31"/>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3888888888889" defaultRowHeight="14.25" customHeight="1" outlineLevelCol="6"/>
  <cols>
    <col min="1" max="1" width="23.5740740740741" customWidth="1"/>
    <col min="2" max="7" width="22.8518518518519" customWidth="1"/>
  </cols>
  <sheetData>
    <row r="1" ht="15" customHeight="1" spans="1:7">
      <c r="A1" s="165"/>
      <c r="B1" s="166"/>
      <c r="C1" s="167"/>
      <c r="D1" s="84"/>
      <c r="G1" s="112" t="s">
        <v>180</v>
      </c>
    </row>
    <row r="2" ht="39" customHeight="1" spans="1:7">
      <c r="A2" s="154" t="str">
        <f>"2025"&amp;"年“三公”经费支出预算表"</f>
        <v>2025年“三公”经费支出预算表</v>
      </c>
      <c r="B2" s="71"/>
      <c r="C2" s="71"/>
      <c r="D2" s="71"/>
      <c r="E2" s="71"/>
      <c r="F2" s="71"/>
      <c r="G2" s="71"/>
    </row>
    <row r="3" ht="18.75" customHeight="1" spans="1:7">
      <c r="A3" s="60" t="str">
        <f>"单位名称："&amp;"中国共产党双江拉祜族佤族布朗族傣族自治县委员会社会工作部"</f>
        <v>单位名称：中国共产党双江拉祜族佤族布朗族傣族自治县委员会社会工作部</v>
      </c>
      <c r="B3" s="166"/>
      <c r="C3" s="167"/>
      <c r="D3" s="84"/>
      <c r="E3" s="78"/>
      <c r="G3" s="112" t="s">
        <v>181</v>
      </c>
    </row>
    <row r="4" ht="18.75" customHeight="1" spans="1:7">
      <c r="A4" s="10" t="s">
        <v>182</v>
      </c>
      <c r="B4" s="10" t="s">
        <v>183</v>
      </c>
      <c r="C4" s="86" t="s">
        <v>184</v>
      </c>
      <c r="D4" s="12" t="s">
        <v>185</v>
      </c>
      <c r="E4" s="13"/>
      <c r="F4" s="14"/>
      <c r="G4" s="86" t="s">
        <v>186</v>
      </c>
    </row>
    <row r="5" ht="18.75" customHeight="1" spans="1:7">
      <c r="A5" s="17"/>
      <c r="B5" s="168"/>
      <c r="C5" s="88"/>
      <c r="D5" s="91" t="s">
        <v>58</v>
      </c>
      <c r="E5" s="91" t="s">
        <v>187</v>
      </c>
      <c r="F5" s="91" t="s">
        <v>188</v>
      </c>
      <c r="G5" s="88"/>
    </row>
    <row r="6" ht="18.75" customHeight="1" spans="1:7">
      <c r="A6" s="169" t="s">
        <v>56</v>
      </c>
      <c r="B6" s="170">
        <v>1</v>
      </c>
      <c r="C6" s="171">
        <v>2</v>
      </c>
      <c r="D6" s="172">
        <v>3</v>
      </c>
      <c r="E6" s="172">
        <v>4</v>
      </c>
      <c r="F6" s="172">
        <v>5</v>
      </c>
      <c r="G6" s="171">
        <v>6</v>
      </c>
    </row>
    <row r="7" ht="18.75" customHeight="1" spans="1:7">
      <c r="A7" s="169" t="s">
        <v>56</v>
      </c>
      <c r="B7" s="173">
        <v>5000</v>
      </c>
      <c r="C7" s="173"/>
      <c r="D7" s="173"/>
      <c r="E7" s="173"/>
      <c r="F7" s="173"/>
      <c r="G7" s="173">
        <v>5000</v>
      </c>
    </row>
    <row r="8" ht="18.75" customHeight="1" spans="1:7">
      <c r="A8" s="174" t="s">
        <v>189</v>
      </c>
      <c r="B8" s="173"/>
      <c r="C8" s="173"/>
      <c r="D8" s="173"/>
      <c r="E8" s="173"/>
      <c r="F8" s="173"/>
      <c r="G8" s="173"/>
    </row>
    <row r="9" ht="18.75" customHeight="1" spans="1:7">
      <c r="A9" s="174" t="s">
        <v>190</v>
      </c>
      <c r="B9" s="173">
        <v>5000</v>
      </c>
      <c r="C9" s="173"/>
      <c r="D9" s="173"/>
      <c r="E9" s="173"/>
      <c r="F9" s="173"/>
      <c r="G9" s="173">
        <v>5000</v>
      </c>
    </row>
    <row r="10" ht="18.75" customHeight="1" spans="1:7">
      <c r="A10" s="174" t="s">
        <v>191</v>
      </c>
      <c r="B10" s="173"/>
      <c r="C10" s="173"/>
      <c r="D10" s="173"/>
      <c r="E10" s="173"/>
      <c r="F10" s="173"/>
      <c r="G10" s="173"/>
    </row>
    <row r="11" ht="18.75" customHeight="1" spans="1:7">
      <c r="A11" s="174" t="s">
        <v>192</v>
      </c>
      <c r="B11" s="173"/>
      <c r="C11" s="173"/>
      <c r="D11" s="173"/>
      <c r="E11" s="173"/>
      <c r="F11" s="173"/>
      <c r="G11" s="173"/>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topLeftCell="A4" workbookViewId="0">
      <selection activeCell="A1" sqref="A1"/>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52"/>
      <c r="D1" s="153"/>
      <c r="E1" s="153"/>
      <c r="F1" s="153"/>
      <c r="G1" s="153"/>
      <c r="H1" s="92"/>
      <c r="I1" s="92"/>
      <c r="J1" s="92"/>
      <c r="K1" s="92"/>
      <c r="L1" s="92"/>
      <c r="M1" s="92"/>
      <c r="N1" s="78"/>
      <c r="O1" s="78"/>
      <c r="P1" s="78"/>
      <c r="Q1" s="92"/>
      <c r="U1" s="152"/>
      <c r="W1" s="77" t="s">
        <v>193</v>
      </c>
    </row>
    <row r="2" ht="39.75" customHeight="1" spans="1:23">
      <c r="A2" s="154" t="str">
        <f>"2025"&amp;"年部门基本支出预算表"</f>
        <v>2025年部门基本支出预算表</v>
      </c>
      <c r="B2" s="71"/>
      <c r="C2" s="71"/>
      <c r="D2" s="71"/>
      <c r="E2" s="71"/>
      <c r="F2" s="71"/>
      <c r="G2" s="71"/>
      <c r="H2" s="71"/>
      <c r="I2" s="71"/>
      <c r="J2" s="71"/>
      <c r="K2" s="71"/>
      <c r="L2" s="71"/>
      <c r="M2" s="71"/>
      <c r="N2" s="6"/>
      <c r="O2" s="6"/>
      <c r="P2" s="6"/>
      <c r="Q2" s="71"/>
      <c r="R2" s="71"/>
      <c r="S2" s="71"/>
      <c r="T2" s="71"/>
      <c r="U2" s="71"/>
      <c r="V2" s="71"/>
      <c r="W2" s="71"/>
    </row>
    <row r="3" ht="18.75" customHeight="1" spans="1:23">
      <c r="A3" s="7" t="str">
        <f>"单位名称："&amp;"中国共产党双江拉祜族佤族布朗族傣族自治县委员会社会工作部"</f>
        <v>单位名称：中国共产党双江拉祜族佤族布朗族傣族自治县委员会社会工作部</v>
      </c>
      <c r="B3" s="155"/>
      <c r="C3" s="155"/>
      <c r="D3" s="155"/>
      <c r="E3" s="155"/>
      <c r="F3" s="155"/>
      <c r="G3" s="155"/>
      <c r="H3" s="96"/>
      <c r="I3" s="96"/>
      <c r="J3" s="96"/>
      <c r="K3" s="96"/>
      <c r="L3" s="96"/>
      <c r="M3" s="96"/>
      <c r="N3" s="118"/>
      <c r="O3" s="118"/>
      <c r="P3" s="118"/>
      <c r="Q3" s="96"/>
      <c r="U3" s="152"/>
      <c r="W3" s="77" t="s">
        <v>181</v>
      </c>
    </row>
    <row r="4" ht="18" customHeight="1" spans="1:23">
      <c r="A4" s="10" t="s">
        <v>194</v>
      </c>
      <c r="B4" s="10" t="s">
        <v>195</v>
      </c>
      <c r="C4" s="10" t="s">
        <v>196</v>
      </c>
      <c r="D4" s="10" t="s">
        <v>197</v>
      </c>
      <c r="E4" s="10" t="s">
        <v>198</v>
      </c>
      <c r="F4" s="10" t="s">
        <v>199</v>
      </c>
      <c r="G4" s="10" t="s">
        <v>200</v>
      </c>
      <c r="H4" s="156" t="s">
        <v>201</v>
      </c>
      <c r="I4" s="87" t="s">
        <v>201</v>
      </c>
      <c r="J4" s="87"/>
      <c r="K4" s="87"/>
      <c r="L4" s="87"/>
      <c r="M4" s="87"/>
      <c r="N4" s="13"/>
      <c r="O4" s="13"/>
      <c r="P4" s="13"/>
      <c r="Q4" s="99" t="s">
        <v>62</v>
      </c>
      <c r="R4" s="87" t="s">
        <v>79</v>
      </c>
      <c r="S4" s="87"/>
      <c r="T4" s="87"/>
      <c r="U4" s="87"/>
      <c r="V4" s="87"/>
      <c r="W4" s="162"/>
    </row>
    <row r="5" ht="18" customHeight="1" spans="1:23">
      <c r="A5" s="15"/>
      <c r="B5" s="151"/>
      <c r="C5" s="15"/>
      <c r="D5" s="15"/>
      <c r="E5" s="15"/>
      <c r="F5" s="15"/>
      <c r="G5" s="15"/>
      <c r="H5" s="130" t="s">
        <v>202</v>
      </c>
      <c r="I5" s="156" t="s">
        <v>59</v>
      </c>
      <c r="J5" s="87"/>
      <c r="K5" s="87"/>
      <c r="L5" s="87"/>
      <c r="M5" s="162"/>
      <c r="N5" s="12" t="s">
        <v>203</v>
      </c>
      <c r="O5" s="13"/>
      <c r="P5" s="14"/>
      <c r="Q5" s="10" t="s">
        <v>62</v>
      </c>
      <c r="R5" s="156" t="s">
        <v>79</v>
      </c>
      <c r="S5" s="99" t="s">
        <v>65</v>
      </c>
      <c r="T5" s="87" t="s">
        <v>79</v>
      </c>
      <c r="U5" s="99" t="s">
        <v>67</v>
      </c>
      <c r="V5" s="99" t="s">
        <v>68</v>
      </c>
      <c r="W5" s="164" t="s">
        <v>69</v>
      </c>
    </row>
    <row r="6" ht="18.75" customHeight="1" spans="1:23">
      <c r="A6" s="89"/>
      <c r="B6" s="89"/>
      <c r="C6" s="89"/>
      <c r="D6" s="89"/>
      <c r="E6" s="89"/>
      <c r="F6" s="89"/>
      <c r="G6" s="89"/>
      <c r="H6" s="89"/>
      <c r="I6" s="163" t="s">
        <v>204</v>
      </c>
      <c r="J6" s="10" t="s">
        <v>205</v>
      </c>
      <c r="K6" s="10" t="s">
        <v>206</v>
      </c>
      <c r="L6" s="10" t="s">
        <v>207</v>
      </c>
      <c r="M6" s="10" t="s">
        <v>208</v>
      </c>
      <c r="N6" s="10" t="s">
        <v>59</v>
      </c>
      <c r="O6" s="10" t="s">
        <v>60</v>
      </c>
      <c r="P6" s="10" t="s">
        <v>61</v>
      </c>
      <c r="Q6" s="89"/>
      <c r="R6" s="10" t="s">
        <v>58</v>
      </c>
      <c r="S6" s="10" t="s">
        <v>65</v>
      </c>
      <c r="T6" s="10" t="s">
        <v>209</v>
      </c>
      <c r="U6" s="10" t="s">
        <v>67</v>
      </c>
      <c r="V6" s="10" t="s">
        <v>68</v>
      </c>
      <c r="W6" s="10" t="s">
        <v>69</v>
      </c>
    </row>
    <row r="7" ht="37.5" customHeight="1" spans="1:23">
      <c r="A7" s="133"/>
      <c r="B7" s="133"/>
      <c r="C7" s="133"/>
      <c r="D7" s="133"/>
      <c r="E7" s="133"/>
      <c r="F7" s="133"/>
      <c r="G7" s="133"/>
      <c r="H7" s="133"/>
      <c r="I7" s="117"/>
      <c r="J7" s="17" t="s">
        <v>210</v>
      </c>
      <c r="K7" s="17" t="s">
        <v>206</v>
      </c>
      <c r="L7" s="17" t="s">
        <v>207</v>
      </c>
      <c r="M7" s="17" t="s">
        <v>208</v>
      </c>
      <c r="N7" s="17" t="s">
        <v>206</v>
      </c>
      <c r="O7" s="17" t="s">
        <v>207</v>
      </c>
      <c r="P7" s="17" t="s">
        <v>208</v>
      </c>
      <c r="Q7" s="17" t="s">
        <v>62</v>
      </c>
      <c r="R7" s="17" t="s">
        <v>58</v>
      </c>
      <c r="S7" s="17" t="s">
        <v>65</v>
      </c>
      <c r="T7" s="17" t="s">
        <v>209</v>
      </c>
      <c r="U7" s="17" t="s">
        <v>67</v>
      </c>
      <c r="V7" s="17" t="s">
        <v>68</v>
      </c>
      <c r="W7" s="17" t="s">
        <v>69</v>
      </c>
    </row>
    <row r="8" ht="19.5" customHeight="1" spans="1:23">
      <c r="A8" s="157">
        <v>1</v>
      </c>
      <c r="B8" s="157">
        <v>2</v>
      </c>
      <c r="C8" s="157">
        <v>3</v>
      </c>
      <c r="D8" s="157">
        <v>4</v>
      </c>
      <c r="E8" s="157">
        <v>5</v>
      </c>
      <c r="F8" s="157">
        <v>6</v>
      </c>
      <c r="G8" s="157">
        <v>7</v>
      </c>
      <c r="H8" s="157">
        <v>8</v>
      </c>
      <c r="I8" s="157">
        <v>9</v>
      </c>
      <c r="J8" s="157">
        <v>10</v>
      </c>
      <c r="K8" s="157">
        <v>11</v>
      </c>
      <c r="L8" s="157">
        <v>12</v>
      </c>
      <c r="M8" s="157">
        <v>13</v>
      </c>
      <c r="N8" s="157">
        <v>14</v>
      </c>
      <c r="O8" s="157">
        <v>15</v>
      </c>
      <c r="P8" s="157">
        <v>16</v>
      </c>
      <c r="Q8" s="157">
        <v>17</v>
      </c>
      <c r="R8" s="157">
        <v>18</v>
      </c>
      <c r="S8" s="157">
        <v>19</v>
      </c>
      <c r="T8" s="157">
        <v>20</v>
      </c>
      <c r="U8" s="157">
        <v>21</v>
      </c>
      <c r="V8" s="157">
        <v>22</v>
      </c>
      <c r="W8" s="157">
        <v>23</v>
      </c>
    </row>
    <row r="9" ht="21" customHeight="1" spans="1:23">
      <c r="A9" s="158" t="s">
        <v>71</v>
      </c>
      <c r="B9" s="158"/>
      <c r="C9" s="158"/>
      <c r="D9" s="158"/>
      <c r="E9" s="158"/>
      <c r="F9" s="158"/>
      <c r="G9" s="158"/>
      <c r="H9" s="23">
        <v>1426410.22</v>
      </c>
      <c r="I9" s="23">
        <v>1426410.22</v>
      </c>
      <c r="J9" s="23"/>
      <c r="K9" s="23"/>
      <c r="L9" s="23">
        <v>1426410.22</v>
      </c>
      <c r="M9" s="23"/>
      <c r="N9" s="23"/>
      <c r="O9" s="23"/>
      <c r="P9" s="23"/>
      <c r="Q9" s="23"/>
      <c r="R9" s="23"/>
      <c r="S9" s="23"/>
      <c r="T9" s="23"/>
      <c r="U9" s="23"/>
      <c r="V9" s="23"/>
      <c r="W9" s="23"/>
    </row>
    <row r="10" ht="21" customHeight="1" spans="1:23">
      <c r="A10" s="159" t="s">
        <v>71</v>
      </c>
      <c r="B10" s="21"/>
      <c r="C10" s="21"/>
      <c r="D10" s="21"/>
      <c r="E10" s="21"/>
      <c r="F10" s="21"/>
      <c r="G10" s="21"/>
      <c r="H10" s="23">
        <v>1426410.22</v>
      </c>
      <c r="I10" s="23">
        <v>1426410.22</v>
      </c>
      <c r="J10" s="23"/>
      <c r="K10" s="23"/>
      <c r="L10" s="23">
        <v>1426410.22</v>
      </c>
      <c r="M10" s="23"/>
      <c r="N10" s="23"/>
      <c r="O10" s="23"/>
      <c r="P10" s="23"/>
      <c r="Q10" s="23"/>
      <c r="R10" s="23"/>
      <c r="S10" s="23"/>
      <c r="T10" s="23"/>
      <c r="U10" s="23"/>
      <c r="V10" s="23"/>
      <c r="W10" s="23"/>
    </row>
    <row r="11" ht="21" customHeight="1" spans="1:23">
      <c r="A11" s="25"/>
      <c r="B11" s="21" t="s">
        <v>211</v>
      </c>
      <c r="C11" s="21" t="s">
        <v>212</v>
      </c>
      <c r="D11" s="21" t="s">
        <v>89</v>
      </c>
      <c r="E11" s="21" t="s">
        <v>90</v>
      </c>
      <c r="F11" s="21" t="s">
        <v>213</v>
      </c>
      <c r="G11" s="21" t="s">
        <v>214</v>
      </c>
      <c r="H11" s="23">
        <v>254100</v>
      </c>
      <c r="I11" s="23">
        <v>254100</v>
      </c>
      <c r="J11" s="23"/>
      <c r="K11" s="23"/>
      <c r="L11" s="23">
        <v>254100</v>
      </c>
      <c r="M11" s="23"/>
      <c r="N11" s="23"/>
      <c r="O11" s="23"/>
      <c r="P11" s="23"/>
      <c r="Q11" s="23"/>
      <c r="R11" s="23"/>
      <c r="S11" s="23"/>
      <c r="T11" s="23"/>
      <c r="U11" s="23"/>
      <c r="V11" s="23"/>
      <c r="W11" s="23"/>
    </row>
    <row r="12" ht="21" customHeight="1" spans="1:23">
      <c r="A12" s="25"/>
      <c r="B12" s="21" t="s">
        <v>211</v>
      </c>
      <c r="C12" s="21" t="s">
        <v>212</v>
      </c>
      <c r="D12" s="21" t="s">
        <v>89</v>
      </c>
      <c r="E12" s="21" t="s">
        <v>90</v>
      </c>
      <c r="F12" s="21" t="s">
        <v>215</v>
      </c>
      <c r="G12" s="21" t="s">
        <v>216</v>
      </c>
      <c r="H12" s="23">
        <v>361740</v>
      </c>
      <c r="I12" s="23">
        <v>361740</v>
      </c>
      <c r="J12" s="23"/>
      <c r="K12" s="23"/>
      <c r="L12" s="23">
        <v>361740</v>
      </c>
      <c r="M12" s="23"/>
      <c r="N12" s="23"/>
      <c r="O12" s="23"/>
      <c r="P12" s="23"/>
      <c r="Q12" s="23"/>
      <c r="R12" s="23"/>
      <c r="S12" s="23"/>
      <c r="T12" s="23"/>
      <c r="U12" s="23"/>
      <c r="V12" s="23"/>
      <c r="W12" s="23"/>
    </row>
    <row r="13" ht="21" customHeight="1" spans="1:23">
      <c r="A13" s="25"/>
      <c r="B13" s="21" t="s">
        <v>217</v>
      </c>
      <c r="C13" s="21" t="s">
        <v>218</v>
      </c>
      <c r="D13" s="21" t="s">
        <v>89</v>
      </c>
      <c r="E13" s="21" t="s">
        <v>90</v>
      </c>
      <c r="F13" s="21" t="s">
        <v>219</v>
      </c>
      <c r="G13" s="21" t="s">
        <v>220</v>
      </c>
      <c r="H13" s="23">
        <v>112260</v>
      </c>
      <c r="I13" s="23">
        <v>112260</v>
      </c>
      <c r="J13" s="23"/>
      <c r="K13" s="23"/>
      <c r="L13" s="23">
        <v>112260</v>
      </c>
      <c r="M13" s="23"/>
      <c r="N13" s="23"/>
      <c r="O13" s="23"/>
      <c r="P13" s="23"/>
      <c r="Q13" s="23"/>
      <c r="R13" s="23"/>
      <c r="S13" s="23"/>
      <c r="T13" s="23"/>
      <c r="U13" s="23"/>
      <c r="V13" s="23"/>
      <c r="W13" s="23"/>
    </row>
    <row r="14" ht="21" customHeight="1" spans="1:23">
      <c r="A14" s="25"/>
      <c r="B14" s="21" t="s">
        <v>211</v>
      </c>
      <c r="C14" s="21" t="s">
        <v>212</v>
      </c>
      <c r="D14" s="21" t="s">
        <v>89</v>
      </c>
      <c r="E14" s="21" t="s">
        <v>90</v>
      </c>
      <c r="F14" s="21" t="s">
        <v>219</v>
      </c>
      <c r="G14" s="21" t="s">
        <v>220</v>
      </c>
      <c r="H14" s="23">
        <v>21175</v>
      </c>
      <c r="I14" s="23">
        <v>21175</v>
      </c>
      <c r="J14" s="23"/>
      <c r="K14" s="23"/>
      <c r="L14" s="23">
        <v>21175</v>
      </c>
      <c r="M14" s="23"/>
      <c r="N14" s="23"/>
      <c r="O14" s="23"/>
      <c r="P14" s="23"/>
      <c r="Q14" s="23"/>
      <c r="R14" s="23"/>
      <c r="S14" s="23"/>
      <c r="T14" s="23"/>
      <c r="U14" s="23"/>
      <c r="V14" s="23"/>
      <c r="W14" s="23"/>
    </row>
    <row r="15" ht="21" customHeight="1" spans="1:23">
      <c r="A15" s="25"/>
      <c r="B15" s="21" t="s">
        <v>221</v>
      </c>
      <c r="C15" s="21" t="s">
        <v>222</v>
      </c>
      <c r="D15" s="21" t="s">
        <v>102</v>
      </c>
      <c r="E15" s="21" t="s">
        <v>103</v>
      </c>
      <c r="F15" s="21" t="s">
        <v>223</v>
      </c>
      <c r="G15" s="21" t="s">
        <v>224</v>
      </c>
      <c r="H15" s="23">
        <v>109036</v>
      </c>
      <c r="I15" s="23">
        <v>109036</v>
      </c>
      <c r="J15" s="23"/>
      <c r="K15" s="23"/>
      <c r="L15" s="23">
        <v>109036</v>
      </c>
      <c r="M15" s="23"/>
      <c r="N15" s="23"/>
      <c r="O15" s="23"/>
      <c r="P15" s="23"/>
      <c r="Q15" s="23"/>
      <c r="R15" s="23"/>
      <c r="S15" s="23"/>
      <c r="T15" s="23"/>
      <c r="U15" s="23"/>
      <c r="V15" s="23"/>
      <c r="W15" s="23"/>
    </row>
    <row r="16" ht="21" customHeight="1" spans="1:23">
      <c r="A16" s="25"/>
      <c r="B16" s="21" t="s">
        <v>221</v>
      </c>
      <c r="C16" s="21" t="s">
        <v>222</v>
      </c>
      <c r="D16" s="21" t="s">
        <v>225</v>
      </c>
      <c r="E16" s="21" t="s">
        <v>226</v>
      </c>
      <c r="F16" s="21" t="s">
        <v>227</v>
      </c>
      <c r="G16" s="21" t="s">
        <v>228</v>
      </c>
      <c r="H16" s="23"/>
      <c r="I16" s="23"/>
      <c r="J16" s="23"/>
      <c r="K16" s="23"/>
      <c r="L16" s="23"/>
      <c r="M16" s="23"/>
      <c r="N16" s="23"/>
      <c r="O16" s="23"/>
      <c r="P16" s="23"/>
      <c r="Q16" s="23"/>
      <c r="R16" s="23"/>
      <c r="S16" s="23"/>
      <c r="T16" s="23"/>
      <c r="U16" s="23"/>
      <c r="V16" s="23"/>
      <c r="W16" s="23"/>
    </row>
    <row r="17" ht="21" customHeight="1" spans="1:23">
      <c r="A17" s="25"/>
      <c r="B17" s="21" t="s">
        <v>221</v>
      </c>
      <c r="C17" s="21" t="s">
        <v>222</v>
      </c>
      <c r="D17" s="21" t="s">
        <v>229</v>
      </c>
      <c r="E17" s="21" t="s">
        <v>230</v>
      </c>
      <c r="F17" s="21" t="s">
        <v>231</v>
      </c>
      <c r="G17" s="21" t="s">
        <v>232</v>
      </c>
      <c r="H17" s="23"/>
      <c r="I17" s="23"/>
      <c r="J17" s="23"/>
      <c r="K17" s="23"/>
      <c r="L17" s="23"/>
      <c r="M17" s="23"/>
      <c r="N17" s="23"/>
      <c r="O17" s="23"/>
      <c r="P17" s="23"/>
      <c r="Q17" s="23"/>
      <c r="R17" s="23"/>
      <c r="S17" s="23"/>
      <c r="T17" s="23"/>
      <c r="U17" s="23"/>
      <c r="V17" s="23"/>
      <c r="W17" s="23"/>
    </row>
    <row r="18" ht="21" customHeight="1" spans="1:23">
      <c r="A18" s="25"/>
      <c r="B18" s="21" t="s">
        <v>221</v>
      </c>
      <c r="C18" s="21" t="s">
        <v>222</v>
      </c>
      <c r="D18" s="21" t="s">
        <v>116</v>
      </c>
      <c r="E18" s="21" t="s">
        <v>117</v>
      </c>
      <c r="F18" s="21" t="s">
        <v>231</v>
      </c>
      <c r="G18" s="21" t="s">
        <v>232</v>
      </c>
      <c r="H18" s="23">
        <v>40414.27</v>
      </c>
      <c r="I18" s="23">
        <v>40414.27</v>
      </c>
      <c r="J18" s="23"/>
      <c r="K18" s="23"/>
      <c r="L18" s="23">
        <v>40414.27</v>
      </c>
      <c r="M18" s="23"/>
      <c r="N18" s="23"/>
      <c r="O18" s="23"/>
      <c r="P18" s="23"/>
      <c r="Q18" s="23"/>
      <c r="R18" s="23"/>
      <c r="S18" s="23"/>
      <c r="T18" s="23"/>
      <c r="U18" s="23"/>
      <c r="V18" s="23"/>
      <c r="W18" s="23"/>
    </row>
    <row r="19" ht="21" customHeight="1" spans="1:23">
      <c r="A19" s="25"/>
      <c r="B19" s="21" t="s">
        <v>221</v>
      </c>
      <c r="C19" s="21" t="s">
        <v>222</v>
      </c>
      <c r="D19" s="21" t="s">
        <v>233</v>
      </c>
      <c r="E19" s="21" t="s">
        <v>234</v>
      </c>
      <c r="F19" s="21" t="s">
        <v>235</v>
      </c>
      <c r="G19" s="21" t="s">
        <v>236</v>
      </c>
      <c r="H19" s="23"/>
      <c r="I19" s="23"/>
      <c r="J19" s="23"/>
      <c r="K19" s="23"/>
      <c r="L19" s="23"/>
      <c r="M19" s="23"/>
      <c r="N19" s="23"/>
      <c r="O19" s="23"/>
      <c r="P19" s="23"/>
      <c r="Q19" s="23"/>
      <c r="R19" s="23"/>
      <c r="S19" s="23"/>
      <c r="T19" s="23"/>
      <c r="U19" s="23"/>
      <c r="V19" s="23"/>
      <c r="W19" s="23"/>
    </row>
    <row r="20" ht="21" customHeight="1" spans="1:23">
      <c r="A20" s="25"/>
      <c r="B20" s="21" t="s">
        <v>221</v>
      </c>
      <c r="C20" s="21" t="s">
        <v>222</v>
      </c>
      <c r="D20" s="21" t="s">
        <v>237</v>
      </c>
      <c r="E20" s="21" t="s">
        <v>238</v>
      </c>
      <c r="F20" s="21" t="s">
        <v>239</v>
      </c>
      <c r="G20" s="21" t="s">
        <v>240</v>
      </c>
      <c r="H20" s="23"/>
      <c r="I20" s="23"/>
      <c r="J20" s="23"/>
      <c r="K20" s="23"/>
      <c r="L20" s="23"/>
      <c r="M20" s="23"/>
      <c r="N20" s="23"/>
      <c r="O20" s="23"/>
      <c r="P20" s="23"/>
      <c r="Q20" s="23"/>
      <c r="R20" s="23"/>
      <c r="S20" s="23"/>
      <c r="T20" s="23"/>
      <c r="U20" s="23"/>
      <c r="V20" s="23"/>
      <c r="W20" s="23"/>
    </row>
    <row r="21" ht="21" customHeight="1" spans="1:23">
      <c r="A21" s="25"/>
      <c r="B21" s="21" t="s">
        <v>221</v>
      </c>
      <c r="C21" s="21" t="s">
        <v>222</v>
      </c>
      <c r="D21" s="21" t="s">
        <v>118</v>
      </c>
      <c r="E21" s="21" t="s">
        <v>119</v>
      </c>
      <c r="F21" s="21" t="s">
        <v>239</v>
      </c>
      <c r="G21" s="21" t="s">
        <v>240</v>
      </c>
      <c r="H21" s="23">
        <v>1368</v>
      </c>
      <c r="I21" s="23">
        <v>1368</v>
      </c>
      <c r="J21" s="23"/>
      <c r="K21" s="23"/>
      <c r="L21" s="23">
        <v>1368</v>
      </c>
      <c r="M21" s="23"/>
      <c r="N21" s="23"/>
      <c r="O21" s="23"/>
      <c r="P21" s="23"/>
      <c r="Q21" s="23"/>
      <c r="R21" s="23"/>
      <c r="S21" s="23"/>
      <c r="T21" s="23"/>
      <c r="U21" s="23"/>
      <c r="V21" s="23"/>
      <c r="W21" s="23"/>
    </row>
    <row r="22" ht="21" customHeight="1" spans="1:23">
      <c r="A22" s="25"/>
      <c r="B22" s="21" t="s">
        <v>221</v>
      </c>
      <c r="C22" s="21" t="s">
        <v>222</v>
      </c>
      <c r="D22" s="21" t="s">
        <v>118</v>
      </c>
      <c r="E22" s="21" t="s">
        <v>119</v>
      </c>
      <c r="F22" s="21" t="s">
        <v>239</v>
      </c>
      <c r="G22" s="21" t="s">
        <v>240</v>
      </c>
      <c r="H22" s="23">
        <v>1138.43</v>
      </c>
      <c r="I22" s="23">
        <v>1138.43</v>
      </c>
      <c r="J22" s="23"/>
      <c r="K22" s="23"/>
      <c r="L22" s="23">
        <v>1138.43</v>
      </c>
      <c r="M22" s="23"/>
      <c r="N22" s="23"/>
      <c r="O22" s="23"/>
      <c r="P22" s="23"/>
      <c r="Q22" s="23"/>
      <c r="R22" s="23"/>
      <c r="S22" s="23"/>
      <c r="T22" s="23"/>
      <c r="U22" s="23"/>
      <c r="V22" s="23"/>
      <c r="W22" s="23"/>
    </row>
    <row r="23" ht="21" customHeight="1" spans="1:23">
      <c r="A23" s="25"/>
      <c r="B23" s="21" t="s">
        <v>241</v>
      </c>
      <c r="C23" s="21" t="s">
        <v>131</v>
      </c>
      <c r="D23" s="21" t="s">
        <v>130</v>
      </c>
      <c r="E23" s="21" t="s">
        <v>131</v>
      </c>
      <c r="F23" s="21" t="s">
        <v>242</v>
      </c>
      <c r="G23" s="21" t="s">
        <v>131</v>
      </c>
      <c r="H23" s="23">
        <v>81777</v>
      </c>
      <c r="I23" s="23">
        <v>81777</v>
      </c>
      <c r="J23" s="23"/>
      <c r="K23" s="23"/>
      <c r="L23" s="23">
        <v>81777</v>
      </c>
      <c r="M23" s="23"/>
      <c r="N23" s="23"/>
      <c r="O23" s="23"/>
      <c r="P23" s="23"/>
      <c r="Q23" s="23"/>
      <c r="R23" s="23"/>
      <c r="S23" s="23"/>
      <c r="T23" s="23"/>
      <c r="U23" s="23"/>
      <c r="V23" s="23"/>
      <c r="W23" s="23"/>
    </row>
    <row r="24" ht="21" customHeight="1" spans="1:23">
      <c r="A24" s="25"/>
      <c r="B24" s="21" t="s">
        <v>243</v>
      </c>
      <c r="C24" s="21" t="s">
        <v>244</v>
      </c>
      <c r="D24" s="21" t="s">
        <v>89</v>
      </c>
      <c r="E24" s="21" t="s">
        <v>90</v>
      </c>
      <c r="F24" s="21" t="s">
        <v>245</v>
      </c>
      <c r="G24" s="21" t="s">
        <v>246</v>
      </c>
      <c r="H24" s="23">
        <v>83280</v>
      </c>
      <c r="I24" s="23">
        <v>83280</v>
      </c>
      <c r="J24" s="23"/>
      <c r="K24" s="23"/>
      <c r="L24" s="23">
        <v>83280</v>
      </c>
      <c r="M24" s="23"/>
      <c r="N24" s="23"/>
      <c r="O24" s="23"/>
      <c r="P24" s="23"/>
      <c r="Q24" s="23"/>
      <c r="R24" s="23"/>
      <c r="S24" s="23"/>
      <c r="T24" s="23"/>
      <c r="U24" s="23"/>
      <c r="V24" s="23"/>
      <c r="W24" s="23"/>
    </row>
    <row r="25" ht="21" customHeight="1" spans="1:23">
      <c r="A25" s="25"/>
      <c r="B25" s="21" t="s">
        <v>243</v>
      </c>
      <c r="C25" s="21" t="s">
        <v>244</v>
      </c>
      <c r="D25" s="21" t="s">
        <v>89</v>
      </c>
      <c r="E25" s="21" t="s">
        <v>90</v>
      </c>
      <c r="F25" s="21" t="s">
        <v>245</v>
      </c>
      <c r="G25" s="21" t="s">
        <v>246</v>
      </c>
      <c r="H25" s="23">
        <v>36720</v>
      </c>
      <c r="I25" s="23">
        <v>36720</v>
      </c>
      <c r="J25" s="23"/>
      <c r="K25" s="23"/>
      <c r="L25" s="23">
        <v>36720</v>
      </c>
      <c r="M25" s="23"/>
      <c r="N25" s="23"/>
      <c r="O25" s="23"/>
      <c r="P25" s="23"/>
      <c r="Q25" s="23"/>
      <c r="R25" s="23"/>
      <c r="S25" s="23"/>
      <c r="T25" s="23"/>
      <c r="U25" s="23"/>
      <c r="V25" s="23"/>
      <c r="W25" s="23"/>
    </row>
    <row r="26" ht="21" customHeight="1" spans="1:23">
      <c r="A26" s="25"/>
      <c r="B26" s="21" t="s">
        <v>247</v>
      </c>
      <c r="C26" s="21" t="s">
        <v>248</v>
      </c>
      <c r="D26" s="21" t="s">
        <v>89</v>
      </c>
      <c r="E26" s="21" t="s">
        <v>90</v>
      </c>
      <c r="F26" s="21" t="s">
        <v>249</v>
      </c>
      <c r="G26" s="21" t="s">
        <v>250</v>
      </c>
      <c r="H26" s="23">
        <v>5040</v>
      </c>
      <c r="I26" s="23">
        <v>5040</v>
      </c>
      <c r="J26" s="23"/>
      <c r="K26" s="23"/>
      <c r="L26" s="23">
        <v>5040</v>
      </c>
      <c r="M26" s="23"/>
      <c r="N26" s="23"/>
      <c r="O26" s="23"/>
      <c r="P26" s="23"/>
      <c r="Q26" s="23"/>
      <c r="R26" s="23"/>
      <c r="S26" s="23"/>
      <c r="T26" s="23"/>
      <c r="U26" s="23"/>
      <c r="V26" s="23"/>
      <c r="W26" s="23"/>
    </row>
    <row r="27" ht="21" customHeight="1" spans="1:23">
      <c r="A27" s="25"/>
      <c r="B27" s="21" t="s">
        <v>247</v>
      </c>
      <c r="C27" s="21" t="s">
        <v>248</v>
      </c>
      <c r="D27" s="21" t="s">
        <v>89</v>
      </c>
      <c r="E27" s="21" t="s">
        <v>90</v>
      </c>
      <c r="F27" s="21" t="s">
        <v>251</v>
      </c>
      <c r="G27" s="21" t="s">
        <v>252</v>
      </c>
      <c r="H27" s="23">
        <v>9000</v>
      </c>
      <c r="I27" s="23">
        <v>9000</v>
      </c>
      <c r="J27" s="23"/>
      <c r="K27" s="23"/>
      <c r="L27" s="23">
        <v>9000</v>
      </c>
      <c r="M27" s="23"/>
      <c r="N27" s="23"/>
      <c r="O27" s="23"/>
      <c r="P27" s="23"/>
      <c r="Q27" s="23"/>
      <c r="R27" s="23"/>
      <c r="S27" s="23"/>
      <c r="T27" s="23"/>
      <c r="U27" s="23"/>
      <c r="V27" s="23"/>
      <c r="W27" s="23"/>
    </row>
    <row r="28" ht="21" customHeight="1" spans="1:23">
      <c r="A28" s="25"/>
      <c r="B28" s="21" t="s">
        <v>247</v>
      </c>
      <c r="C28" s="21" t="s">
        <v>248</v>
      </c>
      <c r="D28" s="21" t="s">
        <v>89</v>
      </c>
      <c r="E28" s="21" t="s">
        <v>90</v>
      </c>
      <c r="F28" s="21" t="s">
        <v>253</v>
      </c>
      <c r="G28" s="21" t="s">
        <v>254</v>
      </c>
      <c r="H28" s="23">
        <v>5000</v>
      </c>
      <c r="I28" s="23">
        <v>5000</v>
      </c>
      <c r="J28" s="23"/>
      <c r="K28" s="23"/>
      <c r="L28" s="23">
        <v>5000</v>
      </c>
      <c r="M28" s="23"/>
      <c r="N28" s="23"/>
      <c r="O28" s="23"/>
      <c r="P28" s="23"/>
      <c r="Q28" s="23"/>
      <c r="R28" s="23"/>
      <c r="S28" s="23"/>
      <c r="T28" s="23"/>
      <c r="U28" s="23"/>
      <c r="V28" s="23"/>
      <c r="W28" s="23"/>
    </row>
    <row r="29" ht="21" customHeight="1" spans="1:23">
      <c r="A29" s="25"/>
      <c r="B29" s="21" t="s">
        <v>255</v>
      </c>
      <c r="C29" s="21" t="s">
        <v>186</v>
      </c>
      <c r="D29" s="21" t="s">
        <v>89</v>
      </c>
      <c r="E29" s="21" t="s">
        <v>90</v>
      </c>
      <c r="F29" s="21" t="s">
        <v>256</v>
      </c>
      <c r="G29" s="21" t="s">
        <v>186</v>
      </c>
      <c r="H29" s="23">
        <v>5000</v>
      </c>
      <c r="I29" s="23">
        <v>5000</v>
      </c>
      <c r="J29" s="23"/>
      <c r="K29" s="23"/>
      <c r="L29" s="23">
        <v>5000</v>
      </c>
      <c r="M29" s="23"/>
      <c r="N29" s="23"/>
      <c r="O29" s="23"/>
      <c r="P29" s="23"/>
      <c r="Q29" s="23"/>
      <c r="R29" s="23"/>
      <c r="S29" s="23"/>
      <c r="T29" s="23"/>
      <c r="U29" s="23"/>
      <c r="V29" s="23"/>
      <c r="W29" s="23"/>
    </row>
    <row r="30" ht="21" customHeight="1" spans="1:23">
      <c r="A30" s="25"/>
      <c r="B30" s="21" t="s">
        <v>247</v>
      </c>
      <c r="C30" s="21" t="s">
        <v>248</v>
      </c>
      <c r="D30" s="21" t="s">
        <v>89</v>
      </c>
      <c r="E30" s="21" t="s">
        <v>90</v>
      </c>
      <c r="F30" s="21" t="s">
        <v>257</v>
      </c>
      <c r="G30" s="21" t="s">
        <v>258</v>
      </c>
      <c r="H30" s="23">
        <v>2000</v>
      </c>
      <c r="I30" s="23">
        <v>2000</v>
      </c>
      <c r="J30" s="23"/>
      <c r="K30" s="23"/>
      <c r="L30" s="23">
        <v>2000</v>
      </c>
      <c r="M30" s="23"/>
      <c r="N30" s="23"/>
      <c r="O30" s="23"/>
      <c r="P30" s="23"/>
      <c r="Q30" s="23"/>
      <c r="R30" s="23"/>
      <c r="S30" s="23"/>
      <c r="T30" s="23"/>
      <c r="U30" s="23"/>
      <c r="V30" s="23"/>
      <c r="W30" s="23"/>
    </row>
    <row r="31" ht="21" customHeight="1" spans="1:23">
      <c r="A31" s="25"/>
      <c r="B31" s="21" t="s">
        <v>259</v>
      </c>
      <c r="C31" s="21" t="s">
        <v>260</v>
      </c>
      <c r="D31" s="21" t="s">
        <v>89</v>
      </c>
      <c r="E31" s="21" t="s">
        <v>90</v>
      </c>
      <c r="F31" s="21" t="s">
        <v>261</v>
      </c>
      <c r="G31" s="21" t="s">
        <v>260</v>
      </c>
      <c r="H31" s="23">
        <v>5082</v>
      </c>
      <c r="I31" s="23">
        <v>5082</v>
      </c>
      <c r="J31" s="23"/>
      <c r="K31" s="23"/>
      <c r="L31" s="23">
        <v>5082</v>
      </c>
      <c r="M31" s="23"/>
      <c r="N31" s="23"/>
      <c r="O31" s="23"/>
      <c r="P31" s="23"/>
      <c r="Q31" s="23"/>
      <c r="R31" s="23"/>
      <c r="S31" s="23"/>
      <c r="T31" s="23"/>
      <c r="U31" s="23"/>
      <c r="V31" s="23"/>
      <c r="W31" s="23"/>
    </row>
    <row r="32" ht="21" customHeight="1" spans="1:23">
      <c r="A32" s="25"/>
      <c r="B32" s="21" t="s">
        <v>262</v>
      </c>
      <c r="C32" s="21" t="s">
        <v>263</v>
      </c>
      <c r="D32" s="21" t="s">
        <v>89</v>
      </c>
      <c r="E32" s="21" t="s">
        <v>90</v>
      </c>
      <c r="F32" s="21" t="s">
        <v>253</v>
      </c>
      <c r="G32" s="21" t="s">
        <v>254</v>
      </c>
      <c r="H32" s="23">
        <v>54000</v>
      </c>
      <c r="I32" s="23">
        <v>54000</v>
      </c>
      <c r="J32" s="23"/>
      <c r="K32" s="23"/>
      <c r="L32" s="23">
        <v>54000</v>
      </c>
      <c r="M32" s="23"/>
      <c r="N32" s="23"/>
      <c r="O32" s="23"/>
      <c r="P32" s="23"/>
      <c r="Q32" s="23"/>
      <c r="R32" s="23"/>
      <c r="S32" s="23"/>
      <c r="T32" s="23"/>
      <c r="U32" s="23"/>
      <c r="V32" s="23"/>
      <c r="W32" s="23"/>
    </row>
    <row r="33" ht="21" customHeight="1" spans="1:23">
      <c r="A33" s="25"/>
      <c r="B33" s="21" t="s">
        <v>264</v>
      </c>
      <c r="C33" s="21" t="s">
        <v>265</v>
      </c>
      <c r="D33" s="21" t="s">
        <v>106</v>
      </c>
      <c r="E33" s="21" t="s">
        <v>107</v>
      </c>
      <c r="F33" s="21" t="s">
        <v>266</v>
      </c>
      <c r="G33" s="21" t="s">
        <v>267</v>
      </c>
      <c r="H33" s="23">
        <v>9107.36</v>
      </c>
      <c r="I33" s="23">
        <v>9107.36</v>
      </c>
      <c r="J33" s="23"/>
      <c r="K33" s="23"/>
      <c r="L33" s="23">
        <v>9107.36</v>
      </c>
      <c r="M33" s="23"/>
      <c r="N33" s="23"/>
      <c r="O33" s="23"/>
      <c r="P33" s="23"/>
      <c r="Q33" s="23"/>
      <c r="R33" s="23"/>
      <c r="S33" s="23"/>
      <c r="T33" s="23"/>
      <c r="U33" s="23"/>
      <c r="V33" s="23"/>
      <c r="W33" s="23"/>
    </row>
    <row r="34" ht="21" customHeight="1" spans="1:23">
      <c r="A34" s="25"/>
      <c r="B34" s="21" t="s">
        <v>268</v>
      </c>
      <c r="C34" s="21" t="s">
        <v>269</v>
      </c>
      <c r="D34" s="21" t="s">
        <v>110</v>
      </c>
      <c r="E34" s="21" t="s">
        <v>111</v>
      </c>
      <c r="F34" s="21" t="s">
        <v>270</v>
      </c>
      <c r="G34" s="21" t="s">
        <v>271</v>
      </c>
      <c r="H34" s="23">
        <v>187057.92</v>
      </c>
      <c r="I34" s="23">
        <v>187057.92</v>
      </c>
      <c r="J34" s="23"/>
      <c r="K34" s="23"/>
      <c r="L34" s="23">
        <v>187057.92</v>
      </c>
      <c r="M34" s="23"/>
      <c r="N34" s="23"/>
      <c r="O34" s="23"/>
      <c r="P34" s="23"/>
      <c r="Q34" s="23"/>
      <c r="R34" s="23"/>
      <c r="S34" s="23"/>
      <c r="T34" s="23"/>
      <c r="U34" s="23"/>
      <c r="V34" s="23"/>
      <c r="W34" s="23"/>
    </row>
    <row r="35" ht="21" customHeight="1" spans="1:23">
      <c r="A35" s="25"/>
      <c r="B35" s="21" t="s">
        <v>268</v>
      </c>
      <c r="C35" s="21" t="s">
        <v>269</v>
      </c>
      <c r="D35" s="21" t="s">
        <v>124</v>
      </c>
      <c r="E35" s="21" t="s">
        <v>125</v>
      </c>
      <c r="F35" s="21" t="s">
        <v>270</v>
      </c>
      <c r="G35" s="21" t="s">
        <v>271</v>
      </c>
      <c r="H35" s="23">
        <v>42114.24</v>
      </c>
      <c r="I35" s="23">
        <v>42114.24</v>
      </c>
      <c r="J35" s="23"/>
      <c r="K35" s="23"/>
      <c r="L35" s="23">
        <v>42114.24</v>
      </c>
      <c r="M35" s="23"/>
      <c r="N35" s="23"/>
      <c r="O35" s="23"/>
      <c r="P35" s="23"/>
      <c r="Q35" s="23"/>
      <c r="R35" s="23"/>
      <c r="S35" s="23"/>
      <c r="T35" s="23"/>
      <c r="U35" s="23"/>
      <c r="V35" s="23"/>
      <c r="W35" s="23"/>
    </row>
    <row r="36" ht="21" customHeight="1" spans="1:23">
      <c r="A36" s="145" t="s">
        <v>132</v>
      </c>
      <c r="B36" s="160"/>
      <c r="C36" s="160"/>
      <c r="D36" s="160"/>
      <c r="E36" s="160"/>
      <c r="F36" s="160"/>
      <c r="G36" s="161"/>
      <c r="H36" s="23">
        <v>1426410.22</v>
      </c>
      <c r="I36" s="23">
        <v>1426410.22</v>
      </c>
      <c r="J36" s="23"/>
      <c r="K36" s="23"/>
      <c r="L36" s="23">
        <v>1426410.22</v>
      </c>
      <c r="M36" s="23"/>
      <c r="N36" s="23"/>
      <c r="O36" s="23"/>
      <c r="P36" s="23"/>
      <c r="Q36" s="23"/>
      <c r="R36" s="23"/>
      <c r="S36" s="23"/>
      <c r="T36" s="23"/>
      <c r="U36" s="23"/>
      <c r="V36" s="23"/>
      <c r="W36" s="23"/>
    </row>
  </sheetData>
  <mergeCells count="30">
    <mergeCell ref="A2:W2"/>
    <mergeCell ref="A3:G3"/>
    <mergeCell ref="H4:W4"/>
    <mergeCell ref="I5:M5"/>
    <mergeCell ref="N5:P5"/>
    <mergeCell ref="R5:W5"/>
    <mergeCell ref="A36:G3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showZeros="0" topLeftCell="A6" workbookViewId="0">
      <selection activeCell="C21" sqref="C21"/>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58" t="s">
        <v>272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"单位名称："&amp;"中国共产党双江拉祜族佤族布朗族傣族自治县委员会社会工作部"</f>
        <v>单位名称：中国共产党双江拉祜族佤族布朗族傣族自治县委员会社会工作部</v>
      </c>
      <c r="B3" s="8"/>
      <c r="C3" s="8"/>
      <c r="D3" s="8"/>
      <c r="E3" s="8"/>
      <c r="F3" s="8"/>
      <c r="G3" s="8"/>
      <c r="H3" s="8"/>
      <c r="I3" s="9"/>
      <c r="J3" s="9"/>
      <c r="K3" s="9"/>
      <c r="L3" s="9"/>
      <c r="M3" s="9"/>
      <c r="N3" s="9"/>
      <c r="O3" s="9"/>
      <c r="P3" s="9"/>
      <c r="Q3" s="9"/>
      <c r="R3" s="1"/>
      <c r="S3" s="1"/>
      <c r="T3" s="1"/>
      <c r="U3" s="3"/>
      <c r="V3" s="1"/>
      <c r="W3" s="58" t="s">
        <v>181</v>
      </c>
    </row>
    <row r="4" ht="18.75" customHeight="1" spans="1:23">
      <c r="A4" s="10" t="s">
        <v>273</v>
      </c>
      <c r="B4" s="11" t="s">
        <v>195</v>
      </c>
      <c r="C4" s="10" t="s">
        <v>196</v>
      </c>
      <c r="D4" s="10" t="s">
        <v>274</v>
      </c>
      <c r="E4" s="11" t="s">
        <v>197</v>
      </c>
      <c r="F4" s="11" t="s">
        <v>198</v>
      </c>
      <c r="G4" s="11" t="s">
        <v>275</v>
      </c>
      <c r="H4" s="11" t="s">
        <v>276</v>
      </c>
      <c r="I4" s="86" t="s">
        <v>56</v>
      </c>
      <c r="J4" s="12" t="s">
        <v>277</v>
      </c>
      <c r="K4" s="13"/>
      <c r="L4" s="13"/>
      <c r="M4" s="14"/>
      <c r="N4" s="12" t="s">
        <v>203</v>
      </c>
      <c r="O4" s="13"/>
      <c r="P4" s="14"/>
      <c r="Q4" s="11" t="s">
        <v>62</v>
      </c>
      <c r="R4" s="12" t="s">
        <v>79</v>
      </c>
      <c r="S4" s="13"/>
      <c r="T4" s="13"/>
      <c r="U4" s="13"/>
      <c r="V4" s="13"/>
      <c r="W4" s="14"/>
    </row>
    <row r="5" ht="18.75" customHeight="1" spans="1:23">
      <c r="A5" s="15"/>
      <c r="B5" s="89"/>
      <c r="C5" s="15"/>
      <c r="D5" s="15"/>
      <c r="E5" s="16"/>
      <c r="F5" s="16"/>
      <c r="G5" s="16"/>
      <c r="H5" s="16"/>
      <c r="I5" s="89"/>
      <c r="J5" s="148" t="s">
        <v>59</v>
      </c>
      <c r="K5" s="149"/>
      <c r="L5" s="11" t="s">
        <v>60</v>
      </c>
      <c r="M5" s="11" t="s">
        <v>61</v>
      </c>
      <c r="N5" s="11" t="s">
        <v>59</v>
      </c>
      <c r="O5" s="11" t="s">
        <v>60</v>
      </c>
      <c r="P5" s="11" t="s">
        <v>61</v>
      </c>
      <c r="Q5" s="16"/>
      <c r="R5" s="11" t="s">
        <v>58</v>
      </c>
      <c r="S5" s="10" t="s">
        <v>65</v>
      </c>
      <c r="T5" s="10" t="s">
        <v>209</v>
      </c>
      <c r="U5" s="10" t="s">
        <v>67</v>
      </c>
      <c r="V5" s="10" t="s">
        <v>68</v>
      </c>
      <c r="W5" s="10" t="s">
        <v>69</v>
      </c>
    </row>
    <row r="6" ht="18.75" customHeight="1" spans="1:23">
      <c r="A6" s="89"/>
      <c r="B6" s="89"/>
      <c r="C6" s="89"/>
      <c r="D6" s="89"/>
      <c r="E6" s="89"/>
      <c r="F6" s="89"/>
      <c r="G6" s="89"/>
      <c r="H6" s="89"/>
      <c r="I6" s="89"/>
      <c r="J6" s="150" t="s">
        <v>58</v>
      </c>
      <c r="K6" s="119"/>
      <c r="L6" s="89"/>
      <c r="M6" s="89"/>
      <c r="N6" s="89"/>
      <c r="O6" s="89"/>
      <c r="P6" s="89"/>
      <c r="Q6" s="89"/>
      <c r="R6" s="89"/>
      <c r="S6" s="151"/>
      <c r="T6" s="151"/>
      <c r="U6" s="151"/>
      <c r="V6" s="151"/>
      <c r="W6" s="151"/>
    </row>
    <row r="7" ht="18.75" customHeight="1" spans="1:23">
      <c r="A7" s="17"/>
      <c r="B7" s="88"/>
      <c r="C7" s="17"/>
      <c r="D7" s="17"/>
      <c r="E7" s="18"/>
      <c r="F7" s="18"/>
      <c r="G7" s="18"/>
      <c r="H7" s="18"/>
      <c r="I7" s="88"/>
      <c r="J7" s="65" t="s">
        <v>58</v>
      </c>
      <c r="K7" s="65" t="s">
        <v>278</v>
      </c>
      <c r="L7" s="18"/>
      <c r="M7" s="18"/>
      <c r="N7" s="18"/>
      <c r="O7" s="18"/>
      <c r="P7" s="18"/>
      <c r="Q7" s="18"/>
      <c r="R7" s="18"/>
      <c r="S7" s="18"/>
      <c r="T7" s="18"/>
      <c r="U7" s="88"/>
      <c r="V7" s="18"/>
      <c r="W7" s="18"/>
    </row>
    <row r="8" ht="18.75" customHeight="1" spans="1:23">
      <c r="A8" s="143">
        <v>1</v>
      </c>
      <c r="B8" s="143">
        <v>2</v>
      </c>
      <c r="C8" s="143">
        <v>3</v>
      </c>
      <c r="D8" s="143">
        <v>4</v>
      </c>
      <c r="E8" s="143">
        <v>5</v>
      </c>
      <c r="F8" s="143">
        <v>6</v>
      </c>
      <c r="G8" s="143">
        <v>7</v>
      </c>
      <c r="H8" s="143">
        <v>8</v>
      </c>
      <c r="I8" s="143">
        <v>9</v>
      </c>
      <c r="J8" s="143">
        <v>10</v>
      </c>
      <c r="K8" s="143">
        <v>11</v>
      </c>
      <c r="L8" s="143">
        <v>12</v>
      </c>
      <c r="M8" s="143">
        <v>13</v>
      </c>
      <c r="N8" s="143">
        <v>14</v>
      </c>
      <c r="O8" s="143">
        <v>15</v>
      </c>
      <c r="P8" s="143">
        <v>16</v>
      </c>
      <c r="Q8" s="143">
        <v>17</v>
      </c>
      <c r="R8" s="143">
        <v>18</v>
      </c>
      <c r="S8" s="143">
        <v>19</v>
      </c>
      <c r="T8" s="143">
        <v>20</v>
      </c>
      <c r="U8" s="143">
        <v>21</v>
      </c>
      <c r="V8" s="143">
        <v>22</v>
      </c>
      <c r="W8" s="143">
        <v>23</v>
      </c>
    </row>
    <row r="9" ht="18.75" customHeight="1" spans="1:23">
      <c r="A9" s="21"/>
      <c r="B9" s="21"/>
      <c r="C9" s="21" t="s">
        <v>279</v>
      </c>
      <c r="D9" s="21"/>
      <c r="E9" s="21"/>
      <c r="F9" s="21"/>
      <c r="G9" s="21"/>
      <c r="H9" s="21"/>
      <c r="I9" s="23">
        <v>262500</v>
      </c>
      <c r="J9" s="23">
        <v>262500</v>
      </c>
      <c r="K9" s="23">
        <v>262500</v>
      </c>
      <c r="L9" s="23"/>
      <c r="M9" s="23"/>
      <c r="N9" s="23"/>
      <c r="O9" s="23"/>
      <c r="P9" s="23"/>
      <c r="Q9" s="23"/>
      <c r="R9" s="23"/>
      <c r="S9" s="23"/>
      <c r="T9" s="23"/>
      <c r="U9" s="23"/>
      <c r="V9" s="23"/>
      <c r="W9" s="23"/>
    </row>
    <row r="10" ht="18.75" customHeight="1" spans="1:23">
      <c r="A10" s="144" t="s">
        <v>280</v>
      </c>
      <c r="B10" s="144" t="s">
        <v>281</v>
      </c>
      <c r="C10" s="21" t="s">
        <v>279</v>
      </c>
      <c r="D10" s="144" t="s">
        <v>71</v>
      </c>
      <c r="E10" s="144" t="s">
        <v>91</v>
      </c>
      <c r="F10" s="144" t="s">
        <v>92</v>
      </c>
      <c r="G10" s="144" t="s">
        <v>249</v>
      </c>
      <c r="H10" s="144" t="s">
        <v>250</v>
      </c>
      <c r="I10" s="23">
        <v>32100</v>
      </c>
      <c r="J10" s="23">
        <v>32100</v>
      </c>
      <c r="K10" s="23">
        <v>32100</v>
      </c>
      <c r="L10" s="23"/>
      <c r="M10" s="23"/>
      <c r="N10" s="23"/>
      <c r="O10" s="23"/>
      <c r="P10" s="23"/>
      <c r="Q10" s="23"/>
      <c r="R10" s="23"/>
      <c r="S10" s="23"/>
      <c r="T10" s="23"/>
      <c r="U10" s="23"/>
      <c r="V10" s="23"/>
      <c r="W10" s="23"/>
    </row>
    <row r="11" ht="18.75" customHeight="1" spans="1:23">
      <c r="A11" s="144" t="s">
        <v>280</v>
      </c>
      <c r="B11" s="144" t="s">
        <v>281</v>
      </c>
      <c r="C11" s="21" t="s">
        <v>279</v>
      </c>
      <c r="D11" s="144" t="s">
        <v>71</v>
      </c>
      <c r="E11" s="144" t="s">
        <v>91</v>
      </c>
      <c r="F11" s="144" t="s">
        <v>92</v>
      </c>
      <c r="G11" s="144" t="s">
        <v>249</v>
      </c>
      <c r="H11" s="144" t="s">
        <v>250</v>
      </c>
      <c r="I11" s="23">
        <v>100000</v>
      </c>
      <c r="J11" s="23">
        <v>100000</v>
      </c>
      <c r="K11" s="23">
        <v>100000</v>
      </c>
      <c r="L11" s="23"/>
      <c r="M11" s="23"/>
      <c r="N11" s="23"/>
      <c r="O11" s="23"/>
      <c r="P11" s="23"/>
      <c r="Q11" s="23"/>
      <c r="R11" s="23"/>
      <c r="S11" s="23"/>
      <c r="T11" s="23"/>
      <c r="U11" s="23"/>
      <c r="V11" s="23"/>
      <c r="W11" s="23"/>
    </row>
    <row r="12" ht="18.75" customHeight="1" spans="1:23">
      <c r="A12" s="144" t="s">
        <v>280</v>
      </c>
      <c r="B12" s="144" t="s">
        <v>281</v>
      </c>
      <c r="C12" s="21" t="s">
        <v>279</v>
      </c>
      <c r="D12" s="144" t="s">
        <v>71</v>
      </c>
      <c r="E12" s="144" t="s">
        <v>91</v>
      </c>
      <c r="F12" s="144" t="s">
        <v>92</v>
      </c>
      <c r="G12" s="144" t="s">
        <v>249</v>
      </c>
      <c r="H12" s="144" t="s">
        <v>250</v>
      </c>
      <c r="I12" s="23">
        <v>30000</v>
      </c>
      <c r="J12" s="23">
        <v>30000</v>
      </c>
      <c r="K12" s="23">
        <v>30000</v>
      </c>
      <c r="L12" s="23"/>
      <c r="M12" s="23"/>
      <c r="N12" s="23"/>
      <c r="O12" s="23"/>
      <c r="P12" s="23"/>
      <c r="Q12" s="23"/>
      <c r="R12" s="23"/>
      <c r="S12" s="23"/>
      <c r="T12" s="23"/>
      <c r="U12" s="23"/>
      <c r="V12" s="23"/>
      <c r="W12" s="23"/>
    </row>
    <row r="13" ht="18.75" customHeight="1" spans="1:23">
      <c r="A13" s="144" t="s">
        <v>280</v>
      </c>
      <c r="B13" s="144" t="s">
        <v>281</v>
      </c>
      <c r="C13" s="21" t="s">
        <v>279</v>
      </c>
      <c r="D13" s="144" t="s">
        <v>71</v>
      </c>
      <c r="E13" s="144" t="s">
        <v>91</v>
      </c>
      <c r="F13" s="144" t="s">
        <v>92</v>
      </c>
      <c r="G13" s="144" t="s">
        <v>249</v>
      </c>
      <c r="H13" s="144" t="s">
        <v>250</v>
      </c>
      <c r="I13" s="23">
        <v>22500</v>
      </c>
      <c r="J13" s="23">
        <v>22500</v>
      </c>
      <c r="K13" s="23">
        <v>22500</v>
      </c>
      <c r="L13" s="23"/>
      <c r="M13" s="23"/>
      <c r="N13" s="23"/>
      <c r="O13" s="23"/>
      <c r="P13" s="23"/>
      <c r="Q13" s="23"/>
      <c r="R13" s="23"/>
      <c r="S13" s="23"/>
      <c r="T13" s="23"/>
      <c r="U13" s="23"/>
      <c r="V13" s="23"/>
      <c r="W13" s="23"/>
    </row>
    <row r="14" ht="18.75" customHeight="1" spans="1:23">
      <c r="A14" s="144" t="s">
        <v>280</v>
      </c>
      <c r="B14" s="144" t="s">
        <v>281</v>
      </c>
      <c r="C14" s="21" t="s">
        <v>279</v>
      </c>
      <c r="D14" s="144" t="s">
        <v>71</v>
      </c>
      <c r="E14" s="144" t="s">
        <v>91</v>
      </c>
      <c r="F14" s="144" t="s">
        <v>92</v>
      </c>
      <c r="G14" s="144" t="s">
        <v>282</v>
      </c>
      <c r="H14" s="144" t="s">
        <v>283</v>
      </c>
      <c r="I14" s="23">
        <v>7600</v>
      </c>
      <c r="J14" s="23">
        <v>7600</v>
      </c>
      <c r="K14" s="23">
        <v>7600</v>
      </c>
      <c r="L14" s="23"/>
      <c r="M14" s="23"/>
      <c r="N14" s="23"/>
      <c r="O14" s="23"/>
      <c r="P14" s="23"/>
      <c r="Q14" s="23"/>
      <c r="R14" s="23"/>
      <c r="S14" s="23"/>
      <c r="T14" s="23"/>
      <c r="U14" s="23"/>
      <c r="V14" s="23"/>
      <c r="W14" s="23"/>
    </row>
    <row r="15" ht="18.75" customHeight="1" spans="1:23">
      <c r="A15" s="144" t="s">
        <v>280</v>
      </c>
      <c r="B15" s="144" t="s">
        <v>281</v>
      </c>
      <c r="C15" s="21" t="s">
        <v>279</v>
      </c>
      <c r="D15" s="144" t="s">
        <v>71</v>
      </c>
      <c r="E15" s="144" t="s">
        <v>91</v>
      </c>
      <c r="F15" s="144" t="s">
        <v>92</v>
      </c>
      <c r="G15" s="144" t="s">
        <v>282</v>
      </c>
      <c r="H15" s="144" t="s">
        <v>283</v>
      </c>
      <c r="I15" s="23">
        <v>300</v>
      </c>
      <c r="J15" s="23">
        <v>300</v>
      </c>
      <c r="K15" s="23">
        <v>300</v>
      </c>
      <c r="L15" s="23"/>
      <c r="M15" s="23"/>
      <c r="N15" s="23"/>
      <c r="O15" s="23"/>
      <c r="P15" s="23"/>
      <c r="Q15" s="23"/>
      <c r="R15" s="23"/>
      <c r="S15" s="23"/>
      <c r="T15" s="23"/>
      <c r="U15" s="23"/>
      <c r="V15" s="23"/>
      <c r="W15" s="23"/>
    </row>
    <row r="16" ht="18.75" customHeight="1" spans="1:23">
      <c r="A16" s="144" t="s">
        <v>280</v>
      </c>
      <c r="B16" s="144" t="s">
        <v>281</v>
      </c>
      <c r="C16" s="21" t="s">
        <v>279</v>
      </c>
      <c r="D16" s="144" t="s">
        <v>71</v>
      </c>
      <c r="E16" s="144" t="s">
        <v>91</v>
      </c>
      <c r="F16" s="144" t="s">
        <v>92</v>
      </c>
      <c r="G16" s="144" t="s">
        <v>251</v>
      </c>
      <c r="H16" s="144" t="s">
        <v>252</v>
      </c>
      <c r="I16" s="23">
        <v>20000</v>
      </c>
      <c r="J16" s="23">
        <v>20000</v>
      </c>
      <c r="K16" s="23">
        <v>20000</v>
      </c>
      <c r="L16" s="23"/>
      <c r="M16" s="23"/>
      <c r="N16" s="23"/>
      <c r="O16" s="23"/>
      <c r="P16" s="23"/>
      <c r="Q16" s="23"/>
      <c r="R16" s="23"/>
      <c r="S16" s="23"/>
      <c r="T16" s="23"/>
      <c r="U16" s="23"/>
      <c r="V16" s="23"/>
      <c r="W16" s="23"/>
    </row>
    <row r="17" ht="18.75" customHeight="1" spans="1:23">
      <c r="A17" s="144" t="s">
        <v>280</v>
      </c>
      <c r="B17" s="144" t="s">
        <v>281</v>
      </c>
      <c r="C17" s="21" t="s">
        <v>279</v>
      </c>
      <c r="D17" s="144" t="s">
        <v>71</v>
      </c>
      <c r="E17" s="144" t="s">
        <v>91</v>
      </c>
      <c r="F17" s="144" t="s">
        <v>92</v>
      </c>
      <c r="G17" s="144" t="s">
        <v>251</v>
      </c>
      <c r="H17" s="144" t="s">
        <v>252</v>
      </c>
      <c r="I17" s="23">
        <v>10000</v>
      </c>
      <c r="J17" s="23">
        <v>10000</v>
      </c>
      <c r="K17" s="23">
        <v>10000</v>
      </c>
      <c r="L17" s="23"/>
      <c r="M17" s="23"/>
      <c r="N17" s="23"/>
      <c r="O17" s="23"/>
      <c r="P17" s="23"/>
      <c r="Q17" s="23"/>
      <c r="R17" s="23"/>
      <c r="S17" s="23"/>
      <c r="T17" s="23"/>
      <c r="U17" s="23"/>
      <c r="V17" s="23"/>
      <c r="W17" s="23"/>
    </row>
    <row r="18" ht="18.75" customHeight="1" spans="1:23">
      <c r="A18" s="144" t="s">
        <v>280</v>
      </c>
      <c r="B18" s="144" t="s">
        <v>281</v>
      </c>
      <c r="C18" s="21" t="s">
        <v>279</v>
      </c>
      <c r="D18" s="144" t="s">
        <v>71</v>
      </c>
      <c r="E18" s="144" t="s">
        <v>91</v>
      </c>
      <c r="F18" s="144" t="s">
        <v>92</v>
      </c>
      <c r="G18" s="144" t="s">
        <v>284</v>
      </c>
      <c r="H18" s="144" t="s">
        <v>285</v>
      </c>
      <c r="I18" s="23">
        <v>10000</v>
      </c>
      <c r="J18" s="23">
        <v>10000</v>
      </c>
      <c r="K18" s="23">
        <v>10000</v>
      </c>
      <c r="L18" s="23"/>
      <c r="M18" s="23"/>
      <c r="N18" s="23"/>
      <c r="O18" s="23"/>
      <c r="P18" s="23"/>
      <c r="Q18" s="23"/>
      <c r="R18" s="23"/>
      <c r="S18" s="23"/>
      <c r="T18" s="23"/>
      <c r="U18" s="23"/>
      <c r="V18" s="23"/>
      <c r="W18" s="23"/>
    </row>
    <row r="19" ht="18.75" customHeight="1" spans="1:23">
      <c r="A19" s="144" t="s">
        <v>280</v>
      </c>
      <c r="B19" s="144" t="s">
        <v>281</v>
      </c>
      <c r="C19" s="21" t="s">
        <v>279</v>
      </c>
      <c r="D19" s="144" t="s">
        <v>71</v>
      </c>
      <c r="E19" s="144" t="s">
        <v>91</v>
      </c>
      <c r="F19" s="144" t="s">
        <v>92</v>
      </c>
      <c r="G19" s="144" t="s">
        <v>253</v>
      </c>
      <c r="H19" s="144" t="s">
        <v>254</v>
      </c>
      <c r="I19" s="23">
        <v>10000</v>
      </c>
      <c r="J19" s="23">
        <v>10000</v>
      </c>
      <c r="K19" s="23">
        <v>10000</v>
      </c>
      <c r="L19" s="23"/>
      <c r="M19" s="23"/>
      <c r="N19" s="23"/>
      <c r="O19" s="23"/>
      <c r="P19" s="23"/>
      <c r="Q19" s="23"/>
      <c r="R19" s="23"/>
      <c r="S19" s="23"/>
      <c r="T19" s="23"/>
      <c r="U19" s="23"/>
      <c r="V19" s="23"/>
      <c r="W19" s="23"/>
    </row>
    <row r="20" ht="18.75" customHeight="1" spans="1:23">
      <c r="A20" s="144" t="s">
        <v>280</v>
      </c>
      <c r="B20" s="144" t="s">
        <v>281</v>
      </c>
      <c r="C20" s="21" t="s">
        <v>279</v>
      </c>
      <c r="D20" s="144" t="s">
        <v>71</v>
      </c>
      <c r="E20" s="144" t="s">
        <v>91</v>
      </c>
      <c r="F20" s="144" t="s">
        <v>92</v>
      </c>
      <c r="G20" s="144" t="s">
        <v>253</v>
      </c>
      <c r="H20" s="144" t="s">
        <v>254</v>
      </c>
      <c r="I20" s="23">
        <v>20000</v>
      </c>
      <c r="J20" s="23">
        <v>20000</v>
      </c>
      <c r="K20" s="23">
        <v>20000</v>
      </c>
      <c r="L20" s="23"/>
      <c r="M20" s="23"/>
      <c r="N20" s="23"/>
      <c r="O20" s="23"/>
      <c r="P20" s="23"/>
      <c r="Q20" s="23"/>
      <c r="R20" s="23"/>
      <c r="S20" s="23"/>
      <c r="T20" s="23"/>
      <c r="U20" s="23"/>
      <c r="V20" s="23"/>
      <c r="W20" s="23"/>
    </row>
    <row r="21" ht="18.75" customHeight="1" spans="1:23">
      <c r="A21" s="25"/>
      <c r="B21" s="25"/>
      <c r="C21" s="21" t="s">
        <v>286</v>
      </c>
      <c r="D21" s="25"/>
      <c r="E21" s="25"/>
      <c r="F21" s="25"/>
      <c r="G21" s="25"/>
      <c r="H21" s="25"/>
      <c r="I21" s="23">
        <v>237500</v>
      </c>
      <c r="J21" s="23">
        <v>237500</v>
      </c>
      <c r="K21" s="23">
        <v>237500</v>
      </c>
      <c r="L21" s="23"/>
      <c r="M21" s="23"/>
      <c r="N21" s="23"/>
      <c r="O21" s="23"/>
      <c r="P21" s="23"/>
      <c r="Q21" s="23"/>
      <c r="R21" s="23"/>
      <c r="S21" s="23"/>
      <c r="T21" s="23"/>
      <c r="U21" s="23"/>
      <c r="V21" s="23"/>
      <c r="W21" s="23"/>
    </row>
    <row r="22" ht="18.75" customHeight="1" spans="1:23">
      <c r="A22" s="144" t="s">
        <v>280</v>
      </c>
      <c r="B22" s="144" t="s">
        <v>287</v>
      </c>
      <c r="C22" s="21" t="s">
        <v>286</v>
      </c>
      <c r="D22" s="144" t="s">
        <v>71</v>
      </c>
      <c r="E22" s="144" t="s">
        <v>95</v>
      </c>
      <c r="F22" s="144" t="s">
        <v>92</v>
      </c>
      <c r="G22" s="144" t="s">
        <v>249</v>
      </c>
      <c r="H22" s="144" t="s">
        <v>250</v>
      </c>
      <c r="I22" s="23">
        <v>210500</v>
      </c>
      <c r="J22" s="23">
        <v>210500</v>
      </c>
      <c r="K22" s="23">
        <v>210500</v>
      </c>
      <c r="L22" s="23"/>
      <c r="M22" s="23"/>
      <c r="N22" s="23"/>
      <c r="O22" s="23"/>
      <c r="P22" s="23"/>
      <c r="Q22" s="23"/>
      <c r="R22" s="23"/>
      <c r="S22" s="23"/>
      <c r="T22" s="23"/>
      <c r="U22" s="23"/>
      <c r="V22" s="23"/>
      <c r="W22" s="23"/>
    </row>
    <row r="23" ht="18.75" customHeight="1" spans="1:23">
      <c r="A23" s="144" t="s">
        <v>280</v>
      </c>
      <c r="B23" s="144" t="s">
        <v>287</v>
      </c>
      <c r="C23" s="21" t="s">
        <v>286</v>
      </c>
      <c r="D23" s="144" t="s">
        <v>71</v>
      </c>
      <c r="E23" s="144" t="s">
        <v>95</v>
      </c>
      <c r="F23" s="144" t="s">
        <v>92</v>
      </c>
      <c r="G23" s="144" t="s">
        <v>282</v>
      </c>
      <c r="H23" s="144" t="s">
        <v>283</v>
      </c>
      <c r="I23" s="23">
        <v>3000</v>
      </c>
      <c r="J23" s="23">
        <v>3000</v>
      </c>
      <c r="K23" s="23">
        <v>3000</v>
      </c>
      <c r="L23" s="23"/>
      <c r="M23" s="23"/>
      <c r="N23" s="23"/>
      <c r="O23" s="23"/>
      <c r="P23" s="23"/>
      <c r="Q23" s="23"/>
      <c r="R23" s="23"/>
      <c r="S23" s="23"/>
      <c r="T23" s="23"/>
      <c r="U23" s="23"/>
      <c r="V23" s="23"/>
      <c r="W23" s="23"/>
    </row>
    <row r="24" ht="18.75" customHeight="1" spans="1:23">
      <c r="A24" s="144" t="s">
        <v>280</v>
      </c>
      <c r="B24" s="144" t="s">
        <v>287</v>
      </c>
      <c r="C24" s="21" t="s">
        <v>286</v>
      </c>
      <c r="D24" s="144" t="s">
        <v>71</v>
      </c>
      <c r="E24" s="144" t="s">
        <v>95</v>
      </c>
      <c r="F24" s="144" t="s">
        <v>92</v>
      </c>
      <c r="G24" s="144" t="s">
        <v>251</v>
      </c>
      <c r="H24" s="144" t="s">
        <v>252</v>
      </c>
      <c r="I24" s="23">
        <v>20000</v>
      </c>
      <c r="J24" s="23">
        <v>20000</v>
      </c>
      <c r="K24" s="23">
        <v>20000</v>
      </c>
      <c r="L24" s="23"/>
      <c r="M24" s="23"/>
      <c r="N24" s="23"/>
      <c r="O24" s="23"/>
      <c r="P24" s="23"/>
      <c r="Q24" s="23"/>
      <c r="R24" s="23"/>
      <c r="S24" s="23"/>
      <c r="T24" s="23"/>
      <c r="U24" s="23"/>
      <c r="V24" s="23"/>
      <c r="W24" s="23"/>
    </row>
    <row r="25" ht="18.75" customHeight="1" spans="1:23">
      <c r="A25" s="144" t="s">
        <v>280</v>
      </c>
      <c r="B25" s="144" t="s">
        <v>287</v>
      </c>
      <c r="C25" s="21" t="s">
        <v>286</v>
      </c>
      <c r="D25" s="144" t="s">
        <v>71</v>
      </c>
      <c r="E25" s="144" t="s">
        <v>95</v>
      </c>
      <c r="F25" s="144" t="s">
        <v>92</v>
      </c>
      <c r="G25" s="144" t="s">
        <v>253</v>
      </c>
      <c r="H25" s="144" t="s">
        <v>254</v>
      </c>
      <c r="I25" s="23">
        <v>2000</v>
      </c>
      <c r="J25" s="23">
        <v>2000</v>
      </c>
      <c r="K25" s="23">
        <v>2000</v>
      </c>
      <c r="L25" s="23"/>
      <c r="M25" s="23"/>
      <c r="N25" s="23"/>
      <c r="O25" s="23"/>
      <c r="P25" s="23"/>
      <c r="Q25" s="23"/>
      <c r="R25" s="23"/>
      <c r="S25" s="23"/>
      <c r="T25" s="23"/>
      <c r="U25" s="23"/>
      <c r="V25" s="23"/>
      <c r="W25" s="23"/>
    </row>
    <row r="26" ht="18.75" customHeight="1" spans="1:23">
      <c r="A26" s="144" t="s">
        <v>280</v>
      </c>
      <c r="B26" s="144" t="s">
        <v>287</v>
      </c>
      <c r="C26" s="21" t="s">
        <v>286</v>
      </c>
      <c r="D26" s="144" t="s">
        <v>71</v>
      </c>
      <c r="E26" s="144" t="s">
        <v>96</v>
      </c>
      <c r="F26" s="144" t="s">
        <v>97</v>
      </c>
      <c r="G26" s="144" t="s">
        <v>249</v>
      </c>
      <c r="H26" s="144" t="s">
        <v>250</v>
      </c>
      <c r="I26" s="23">
        <v>2000</v>
      </c>
      <c r="J26" s="23">
        <v>2000</v>
      </c>
      <c r="K26" s="23">
        <v>2000</v>
      </c>
      <c r="L26" s="23"/>
      <c r="M26" s="23"/>
      <c r="N26" s="23"/>
      <c r="O26" s="23"/>
      <c r="P26" s="23"/>
      <c r="Q26" s="23"/>
      <c r="R26" s="23"/>
      <c r="S26" s="23"/>
      <c r="T26" s="23"/>
      <c r="U26" s="23"/>
      <c r="V26" s="23"/>
      <c r="W26" s="23"/>
    </row>
    <row r="27" ht="18.75" customHeight="1" spans="1:23">
      <c r="A27" s="145" t="s">
        <v>132</v>
      </c>
      <c r="B27" s="146"/>
      <c r="C27" s="146"/>
      <c r="D27" s="146"/>
      <c r="E27" s="146"/>
      <c r="F27" s="146"/>
      <c r="G27" s="146"/>
      <c r="H27" s="147"/>
      <c r="I27" s="23">
        <v>500000</v>
      </c>
      <c r="J27" s="23">
        <v>500000</v>
      </c>
      <c r="K27" s="23">
        <v>500000</v>
      </c>
      <c r="L27" s="23"/>
      <c r="M27" s="23"/>
      <c r="N27" s="23"/>
      <c r="O27" s="23"/>
      <c r="P27" s="23"/>
      <c r="Q27" s="23"/>
      <c r="R27" s="23"/>
      <c r="S27" s="23"/>
      <c r="T27" s="23"/>
      <c r="U27" s="23"/>
      <c r="V27" s="23"/>
      <c r="W27" s="23"/>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7"/>
  <sheetViews>
    <sheetView showZeros="0" workbookViewId="0">
      <selection activeCell="B35" sqref="B35"/>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111" t="s">
        <v>288</v>
      </c>
    </row>
    <row r="2" ht="36.75" customHeight="1" spans="1:10">
      <c r="A2" s="5" t="str">
        <f>"2025"&amp;"年部门项目支出绩效目标表"</f>
        <v>2025年部门项目支出绩效目标表</v>
      </c>
      <c r="B2" s="6"/>
      <c r="C2" s="6"/>
      <c r="D2" s="6"/>
      <c r="E2" s="6"/>
      <c r="F2" s="71"/>
      <c r="G2" s="6"/>
      <c r="H2" s="71"/>
      <c r="I2" s="71"/>
      <c r="J2" s="6"/>
    </row>
    <row r="3" ht="18.75" customHeight="1" spans="1:8">
      <c r="A3" s="7" t="str">
        <f>"单位名称："&amp;"中国共产党双江拉祜族佤族布朗族傣族自治县委员会社会工作部"</f>
        <v>单位名称：中国共产党双江拉祜族佤族布朗族傣族自治县委员会社会工作部</v>
      </c>
      <c r="B3" s="3"/>
      <c r="C3" s="3"/>
      <c r="D3" s="3"/>
      <c r="E3" s="3"/>
      <c r="F3" s="72"/>
      <c r="G3" s="3"/>
      <c r="H3" s="72"/>
    </row>
    <row r="4" ht="18.75" customHeight="1" spans="1:10">
      <c r="A4" s="65" t="s">
        <v>289</v>
      </c>
      <c r="B4" s="65" t="s">
        <v>290</v>
      </c>
      <c r="C4" s="65" t="s">
        <v>291</v>
      </c>
      <c r="D4" s="65" t="s">
        <v>292</v>
      </c>
      <c r="E4" s="65" t="s">
        <v>293</v>
      </c>
      <c r="F4" s="73" t="s">
        <v>294</v>
      </c>
      <c r="G4" s="65" t="s">
        <v>295</v>
      </c>
      <c r="H4" s="73" t="s">
        <v>296</v>
      </c>
      <c r="I4" s="73" t="s">
        <v>297</v>
      </c>
      <c r="J4" s="65" t="s">
        <v>298</v>
      </c>
    </row>
    <row r="5" ht="18.75" customHeight="1" spans="1:10">
      <c r="A5" s="140">
        <v>1</v>
      </c>
      <c r="B5" s="140">
        <v>2</v>
      </c>
      <c r="C5" s="140">
        <v>3</v>
      </c>
      <c r="D5" s="140">
        <v>4</v>
      </c>
      <c r="E5" s="140">
        <v>5</v>
      </c>
      <c r="F5" s="140">
        <v>6</v>
      </c>
      <c r="G5" s="140">
        <v>7</v>
      </c>
      <c r="H5" s="140">
        <v>8</v>
      </c>
      <c r="I5" s="140">
        <v>9</v>
      </c>
      <c r="J5" s="140">
        <v>10</v>
      </c>
    </row>
    <row r="6" ht="18.75" customHeight="1" spans="1:10">
      <c r="A6" s="67" t="s">
        <v>71</v>
      </c>
      <c r="B6" s="66"/>
      <c r="C6" s="66"/>
      <c r="D6" s="66"/>
      <c r="E6" s="74"/>
      <c r="F6" s="75"/>
      <c r="G6" s="74"/>
      <c r="H6" s="75"/>
      <c r="I6" s="75"/>
      <c r="J6" s="74"/>
    </row>
    <row r="7" ht="18.75" customHeight="1" spans="1:10">
      <c r="A7" s="141" t="s">
        <v>71</v>
      </c>
      <c r="B7" s="21"/>
      <c r="C7" s="21"/>
      <c r="D7" s="21"/>
      <c r="E7" s="67"/>
      <c r="F7" s="21"/>
      <c r="G7" s="67"/>
      <c r="H7" s="21"/>
      <c r="I7" s="21"/>
      <c r="J7" s="67"/>
    </row>
    <row r="8" ht="18.75" customHeight="1" spans="1:10">
      <c r="A8" s="242" t="s">
        <v>286</v>
      </c>
      <c r="B8" s="21" t="s">
        <v>299</v>
      </c>
      <c r="C8" s="21" t="s">
        <v>300</v>
      </c>
      <c r="D8" s="21" t="s">
        <v>301</v>
      </c>
      <c r="E8" s="67" t="s">
        <v>302</v>
      </c>
      <c r="F8" s="21" t="s">
        <v>303</v>
      </c>
      <c r="G8" s="67" t="s">
        <v>304</v>
      </c>
      <c r="H8" s="21" t="s">
        <v>305</v>
      </c>
      <c r="I8" s="21" t="s">
        <v>306</v>
      </c>
      <c r="J8" s="67" t="s">
        <v>299</v>
      </c>
    </row>
    <row r="9" ht="18.75" customHeight="1" spans="1:10">
      <c r="A9" s="242" t="s">
        <v>286</v>
      </c>
      <c r="B9" s="21" t="s">
        <v>299</v>
      </c>
      <c r="C9" s="21" t="s">
        <v>300</v>
      </c>
      <c r="D9" s="21" t="s">
        <v>307</v>
      </c>
      <c r="E9" s="67" t="s">
        <v>308</v>
      </c>
      <c r="F9" s="21" t="s">
        <v>303</v>
      </c>
      <c r="G9" s="67" t="s">
        <v>309</v>
      </c>
      <c r="H9" s="21" t="s">
        <v>305</v>
      </c>
      <c r="I9" s="21" t="s">
        <v>306</v>
      </c>
      <c r="J9" s="67" t="s">
        <v>299</v>
      </c>
    </row>
    <row r="10" ht="18.75" customHeight="1" spans="1:10">
      <c r="A10" s="242" t="s">
        <v>286</v>
      </c>
      <c r="B10" s="21" t="s">
        <v>299</v>
      </c>
      <c r="C10" s="21" t="s">
        <v>310</v>
      </c>
      <c r="D10" s="21" t="s">
        <v>311</v>
      </c>
      <c r="E10" s="67" t="s">
        <v>312</v>
      </c>
      <c r="F10" s="21" t="s">
        <v>303</v>
      </c>
      <c r="G10" s="67" t="s">
        <v>313</v>
      </c>
      <c r="H10" s="21" t="s">
        <v>305</v>
      </c>
      <c r="I10" s="21" t="s">
        <v>306</v>
      </c>
      <c r="J10" s="67" t="s">
        <v>299</v>
      </c>
    </row>
    <row r="11" ht="18.75" customHeight="1" spans="1:10">
      <c r="A11" s="242" t="s">
        <v>286</v>
      </c>
      <c r="B11" s="21" t="s">
        <v>299</v>
      </c>
      <c r="C11" s="21" t="s">
        <v>310</v>
      </c>
      <c r="D11" s="21" t="s">
        <v>314</v>
      </c>
      <c r="E11" s="67" t="s">
        <v>315</v>
      </c>
      <c r="F11" s="21" t="s">
        <v>316</v>
      </c>
      <c r="G11" s="67" t="s">
        <v>315</v>
      </c>
      <c r="H11" s="21" t="s">
        <v>305</v>
      </c>
      <c r="I11" s="21" t="s">
        <v>306</v>
      </c>
      <c r="J11" s="67" t="s">
        <v>299</v>
      </c>
    </row>
    <row r="12" ht="18.75" customHeight="1" spans="1:10">
      <c r="A12" s="242" t="s">
        <v>286</v>
      </c>
      <c r="B12" s="21" t="s">
        <v>299</v>
      </c>
      <c r="C12" s="21" t="s">
        <v>317</v>
      </c>
      <c r="D12" s="21" t="s">
        <v>318</v>
      </c>
      <c r="E12" s="67" t="s">
        <v>319</v>
      </c>
      <c r="F12" s="21" t="s">
        <v>303</v>
      </c>
      <c r="G12" s="67" t="s">
        <v>320</v>
      </c>
      <c r="H12" s="21" t="s">
        <v>305</v>
      </c>
      <c r="I12" s="21" t="s">
        <v>321</v>
      </c>
      <c r="J12" s="67" t="s">
        <v>299</v>
      </c>
    </row>
    <row r="13" ht="18.75" customHeight="1" spans="1:10">
      <c r="A13" s="242" t="s">
        <v>279</v>
      </c>
      <c r="B13" s="21" t="s">
        <v>322</v>
      </c>
      <c r="C13" s="21" t="s">
        <v>300</v>
      </c>
      <c r="D13" s="21" t="s">
        <v>323</v>
      </c>
      <c r="E13" s="67" t="s">
        <v>324</v>
      </c>
      <c r="F13" s="21" t="s">
        <v>316</v>
      </c>
      <c r="G13" s="67" t="s">
        <v>325</v>
      </c>
      <c r="H13" s="21" t="s">
        <v>326</v>
      </c>
      <c r="I13" s="21" t="s">
        <v>321</v>
      </c>
      <c r="J13" s="67" t="s">
        <v>327</v>
      </c>
    </row>
    <row r="14" ht="18.75" customHeight="1" spans="1:10">
      <c r="A14" s="242" t="s">
        <v>279</v>
      </c>
      <c r="B14" s="21" t="s">
        <v>322</v>
      </c>
      <c r="C14" s="21" t="s">
        <v>300</v>
      </c>
      <c r="D14" s="21" t="s">
        <v>301</v>
      </c>
      <c r="E14" s="67" t="s">
        <v>328</v>
      </c>
      <c r="F14" s="21" t="s">
        <v>303</v>
      </c>
      <c r="G14" s="67" t="s">
        <v>320</v>
      </c>
      <c r="H14" s="21" t="s">
        <v>305</v>
      </c>
      <c r="I14" s="21" t="s">
        <v>306</v>
      </c>
      <c r="J14" s="67" t="s">
        <v>329</v>
      </c>
    </row>
    <row r="15" ht="18.75" customHeight="1" spans="1:10">
      <c r="A15" s="242" t="s">
        <v>279</v>
      </c>
      <c r="B15" s="21" t="s">
        <v>322</v>
      </c>
      <c r="C15" s="21" t="s">
        <v>300</v>
      </c>
      <c r="D15" s="21" t="s">
        <v>307</v>
      </c>
      <c r="E15" s="67" t="s">
        <v>330</v>
      </c>
      <c r="F15" s="21" t="s">
        <v>316</v>
      </c>
      <c r="G15" s="67" t="s">
        <v>331</v>
      </c>
      <c r="H15" s="21" t="s">
        <v>332</v>
      </c>
      <c r="I15" s="21" t="s">
        <v>306</v>
      </c>
      <c r="J15" s="67" t="s">
        <v>333</v>
      </c>
    </row>
    <row r="16" ht="18.75" customHeight="1" spans="1:10">
      <c r="A16" s="242" t="s">
        <v>279</v>
      </c>
      <c r="B16" s="21" t="s">
        <v>322</v>
      </c>
      <c r="C16" s="21" t="s">
        <v>310</v>
      </c>
      <c r="D16" s="21" t="s">
        <v>311</v>
      </c>
      <c r="E16" s="67" t="s">
        <v>334</v>
      </c>
      <c r="F16" s="21" t="s">
        <v>303</v>
      </c>
      <c r="G16" s="67" t="s">
        <v>320</v>
      </c>
      <c r="H16" s="21" t="s">
        <v>305</v>
      </c>
      <c r="I16" s="21" t="s">
        <v>306</v>
      </c>
      <c r="J16" s="67" t="s">
        <v>335</v>
      </c>
    </row>
    <row r="17" ht="18.75" customHeight="1" spans="1:10">
      <c r="A17" s="242" t="s">
        <v>279</v>
      </c>
      <c r="B17" s="21" t="s">
        <v>322</v>
      </c>
      <c r="C17" s="21" t="s">
        <v>317</v>
      </c>
      <c r="D17" s="21" t="s">
        <v>318</v>
      </c>
      <c r="E17" s="67" t="s">
        <v>336</v>
      </c>
      <c r="F17" s="21" t="s">
        <v>303</v>
      </c>
      <c r="G17" s="67" t="s">
        <v>309</v>
      </c>
      <c r="H17" s="21" t="s">
        <v>305</v>
      </c>
      <c r="I17" s="21" t="s">
        <v>321</v>
      </c>
      <c r="J17" s="67" t="s">
        <v>337</v>
      </c>
    </row>
  </sheetData>
  <mergeCells count="6">
    <mergeCell ref="A2:J2"/>
    <mergeCell ref="A3:H3"/>
    <mergeCell ref="A8:A12"/>
    <mergeCell ref="A13:A17"/>
    <mergeCell ref="B8:B12"/>
    <mergeCell ref="B13:B1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123">
        <v>1</v>
      </c>
      <c r="B1" s="124">
        <v>0</v>
      </c>
      <c r="C1" s="123">
        <v>1</v>
      </c>
      <c r="D1" s="125"/>
      <c r="E1" s="125"/>
      <c r="F1" s="58" t="s">
        <v>338</v>
      </c>
    </row>
    <row r="2" ht="32.25" customHeight="1" spans="1:6">
      <c r="A2" s="126" t="str">
        <f>"2025"&amp;"年部门政府性基金预算支出预算表"</f>
        <v>2025年部门政府性基金预算支出预算表</v>
      </c>
      <c r="B2" s="127" t="s">
        <v>339</v>
      </c>
      <c r="C2" s="128"/>
      <c r="D2" s="129"/>
      <c r="E2" s="129"/>
      <c r="F2" s="129"/>
    </row>
    <row r="3" ht="18.75" customHeight="1" spans="1:6">
      <c r="A3" s="7" t="str">
        <f>"单位名称："&amp;"中国共产党双江拉祜族佤族布朗族傣族自治县委员会社会工作部"</f>
        <v>单位名称：中国共产党双江拉祜族佤族布朗族傣族自治县委员会社会工作部</v>
      </c>
      <c r="B3" s="7" t="s">
        <v>340</v>
      </c>
      <c r="C3" s="123"/>
      <c r="D3" s="125"/>
      <c r="E3" s="125"/>
      <c r="F3" s="58" t="s">
        <v>1</v>
      </c>
    </row>
    <row r="4" ht="18.75" customHeight="1" spans="1:6">
      <c r="A4" s="130" t="s">
        <v>194</v>
      </c>
      <c r="B4" s="131" t="s">
        <v>74</v>
      </c>
      <c r="C4" s="132" t="s">
        <v>75</v>
      </c>
      <c r="D4" s="13" t="s">
        <v>341</v>
      </c>
      <c r="E4" s="13"/>
      <c r="F4" s="14"/>
    </row>
    <row r="5" ht="18.75" customHeight="1" spans="1:6">
      <c r="A5" s="133"/>
      <c r="B5" s="134"/>
      <c r="C5" s="120"/>
      <c r="D5" s="119" t="s">
        <v>56</v>
      </c>
      <c r="E5" s="119" t="s">
        <v>76</v>
      </c>
      <c r="F5" s="119" t="s">
        <v>77</v>
      </c>
    </row>
    <row r="6" ht="18.75" customHeight="1" spans="1:6">
      <c r="A6" s="133">
        <v>1</v>
      </c>
      <c r="B6" s="135" t="s">
        <v>175</v>
      </c>
      <c r="C6" s="120">
        <v>3</v>
      </c>
      <c r="D6" s="119">
        <v>4</v>
      </c>
      <c r="E6" s="119">
        <v>5</v>
      </c>
      <c r="F6" s="119">
        <v>6</v>
      </c>
    </row>
    <row r="7" ht="18.75" customHeight="1" spans="1:6">
      <c r="A7" s="136"/>
      <c r="B7" s="107"/>
      <c r="C7" s="107"/>
      <c r="D7" s="23"/>
      <c r="E7" s="23"/>
      <c r="F7" s="23"/>
    </row>
    <row r="8" ht="18.75" customHeight="1" spans="1:6">
      <c r="A8" s="136"/>
      <c r="B8" s="107"/>
      <c r="C8" s="107"/>
      <c r="D8" s="23"/>
      <c r="E8" s="23"/>
      <c r="F8" s="23"/>
    </row>
    <row r="9" ht="18.75" customHeight="1" spans="1:6">
      <c r="A9" s="137" t="s">
        <v>132</v>
      </c>
      <c r="B9" s="138" t="s">
        <v>132</v>
      </c>
      <c r="C9" s="139" t="s">
        <v>132</v>
      </c>
      <c r="D9" s="23"/>
      <c r="E9" s="23"/>
      <c r="F9" s="23"/>
    </row>
    <row r="10" customHeight="1" spans="1:1">
      <c r="A10" t="s">
        <v>342</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78"/>
      <c r="B1" s="78"/>
      <c r="C1" s="78"/>
      <c r="D1" s="78"/>
      <c r="E1" s="78"/>
      <c r="F1" s="78"/>
      <c r="G1" s="78"/>
      <c r="H1" s="78"/>
      <c r="I1" s="78"/>
      <c r="J1" s="78"/>
      <c r="O1" s="77"/>
      <c r="P1" s="77"/>
      <c r="Q1" s="58" t="s">
        <v>343</v>
      </c>
    </row>
    <row r="2" ht="35.25" customHeight="1" spans="1:17">
      <c r="A2" s="80" t="str">
        <f>"2025"&amp;"年部门政府采购预算表"</f>
        <v>2025年部门政府采购预算表</v>
      </c>
      <c r="B2" s="6"/>
      <c r="C2" s="6"/>
      <c r="D2" s="6"/>
      <c r="E2" s="6"/>
      <c r="F2" s="6"/>
      <c r="G2" s="6"/>
      <c r="H2" s="6"/>
      <c r="I2" s="6"/>
      <c r="J2" s="6"/>
      <c r="K2" s="71"/>
      <c r="L2" s="6"/>
      <c r="M2" s="6"/>
      <c r="N2" s="6"/>
      <c r="O2" s="71"/>
      <c r="P2" s="71"/>
      <c r="Q2" s="6"/>
    </row>
    <row r="3" ht="18.75" customHeight="1" spans="1:17">
      <c r="A3" s="60" t="str">
        <f>"单位名称："&amp;"中国共产党双江拉祜族佤族布朗族傣族自治县委员会社会工作部"</f>
        <v>单位名称：中国共产党双江拉祜族佤族布朗族傣族自治县委员会社会工作部</v>
      </c>
      <c r="B3" s="118"/>
      <c r="C3" s="118"/>
      <c r="D3" s="118"/>
      <c r="E3" s="118"/>
      <c r="F3" s="118"/>
      <c r="G3" s="118"/>
      <c r="H3" s="118"/>
      <c r="I3" s="118"/>
      <c r="J3" s="118"/>
      <c r="O3" s="85"/>
      <c r="P3" s="85"/>
      <c r="Q3" s="58" t="s">
        <v>181</v>
      </c>
    </row>
    <row r="4" ht="18.75" customHeight="1" spans="1:17">
      <c r="A4" s="11" t="s">
        <v>344</v>
      </c>
      <c r="B4" s="97" t="s">
        <v>345</v>
      </c>
      <c r="C4" s="97" t="s">
        <v>346</v>
      </c>
      <c r="D4" s="97" t="s">
        <v>347</v>
      </c>
      <c r="E4" s="97" t="s">
        <v>348</v>
      </c>
      <c r="F4" s="97" t="s">
        <v>349</v>
      </c>
      <c r="G4" s="63" t="s">
        <v>201</v>
      </c>
      <c r="H4" s="63"/>
      <c r="I4" s="63"/>
      <c r="J4" s="63"/>
      <c r="K4" s="99"/>
      <c r="L4" s="63"/>
      <c r="M4" s="63"/>
      <c r="N4" s="63"/>
      <c r="O4" s="87"/>
      <c r="P4" s="99"/>
      <c r="Q4" s="64"/>
    </row>
    <row r="5" ht="18.75" customHeight="1" spans="1:17">
      <c r="A5" s="16"/>
      <c r="B5" s="100"/>
      <c r="C5" s="100"/>
      <c r="D5" s="100"/>
      <c r="E5" s="100"/>
      <c r="F5" s="100"/>
      <c r="G5" s="100" t="s">
        <v>56</v>
      </c>
      <c r="H5" s="100" t="s">
        <v>59</v>
      </c>
      <c r="I5" s="100" t="s">
        <v>350</v>
      </c>
      <c r="J5" s="100" t="s">
        <v>351</v>
      </c>
      <c r="K5" s="101" t="s">
        <v>352</v>
      </c>
      <c r="L5" s="114" t="s">
        <v>79</v>
      </c>
      <c r="M5" s="114"/>
      <c r="N5" s="114"/>
      <c r="O5" s="115"/>
      <c r="P5" s="116"/>
      <c r="Q5" s="102"/>
    </row>
    <row r="6" ht="30" customHeight="1" spans="1:17">
      <c r="A6" s="18"/>
      <c r="B6" s="102"/>
      <c r="C6" s="102"/>
      <c r="D6" s="102"/>
      <c r="E6" s="102"/>
      <c r="F6" s="102"/>
      <c r="G6" s="102"/>
      <c r="H6" s="102" t="s">
        <v>58</v>
      </c>
      <c r="I6" s="102"/>
      <c r="J6" s="102"/>
      <c r="K6" s="103"/>
      <c r="L6" s="102" t="s">
        <v>58</v>
      </c>
      <c r="M6" s="102" t="s">
        <v>65</v>
      </c>
      <c r="N6" s="102" t="s">
        <v>209</v>
      </c>
      <c r="O6" s="117" t="s">
        <v>67</v>
      </c>
      <c r="P6" s="103" t="s">
        <v>68</v>
      </c>
      <c r="Q6" s="102" t="s">
        <v>69</v>
      </c>
    </row>
    <row r="7" ht="18.75" customHeight="1" spans="1:17">
      <c r="A7" s="88">
        <v>1</v>
      </c>
      <c r="B7" s="119">
        <v>2</v>
      </c>
      <c r="C7" s="119">
        <v>3</v>
      </c>
      <c r="D7" s="119">
        <v>4</v>
      </c>
      <c r="E7" s="119">
        <v>5</v>
      </c>
      <c r="F7" s="119">
        <v>6</v>
      </c>
      <c r="G7" s="120">
        <v>7</v>
      </c>
      <c r="H7" s="120">
        <v>8</v>
      </c>
      <c r="I7" s="120">
        <v>9</v>
      </c>
      <c r="J7" s="120">
        <v>10</v>
      </c>
      <c r="K7" s="120">
        <v>11</v>
      </c>
      <c r="L7" s="120">
        <v>12</v>
      </c>
      <c r="M7" s="120">
        <v>13</v>
      </c>
      <c r="N7" s="120">
        <v>14</v>
      </c>
      <c r="O7" s="120">
        <v>15</v>
      </c>
      <c r="P7" s="120">
        <v>16</v>
      </c>
      <c r="Q7" s="120">
        <v>17</v>
      </c>
    </row>
    <row r="8" ht="18.75" customHeight="1" spans="1:17">
      <c r="A8" s="105"/>
      <c r="B8" s="106"/>
      <c r="C8" s="106"/>
      <c r="D8" s="106"/>
      <c r="E8" s="121"/>
      <c r="F8" s="23"/>
      <c r="G8" s="23"/>
      <c r="H8" s="23"/>
      <c r="I8" s="23"/>
      <c r="J8" s="23"/>
      <c r="K8" s="23"/>
      <c r="L8" s="23"/>
      <c r="M8" s="23"/>
      <c r="N8" s="23"/>
      <c r="O8" s="23"/>
      <c r="P8" s="23"/>
      <c r="Q8" s="23"/>
    </row>
    <row r="9" ht="18.75" customHeight="1" spans="1:17">
      <c r="A9" s="105"/>
      <c r="B9" s="106"/>
      <c r="C9" s="106"/>
      <c r="D9" s="106"/>
      <c r="E9" s="122"/>
      <c r="F9" s="23"/>
      <c r="G9" s="23"/>
      <c r="H9" s="23"/>
      <c r="I9" s="23"/>
      <c r="J9" s="23"/>
      <c r="K9" s="23"/>
      <c r="L9" s="23"/>
      <c r="M9" s="23"/>
      <c r="N9" s="23"/>
      <c r="O9" s="23"/>
      <c r="P9" s="23"/>
      <c r="Q9" s="23"/>
    </row>
    <row r="10" ht="18.75" customHeight="1" spans="1:17">
      <c r="A10" s="108" t="s">
        <v>132</v>
      </c>
      <c r="B10" s="109"/>
      <c r="C10" s="109"/>
      <c r="D10" s="109"/>
      <c r="E10" s="121"/>
      <c r="F10" s="23"/>
      <c r="G10" s="23"/>
      <c r="H10" s="23"/>
      <c r="I10" s="23"/>
      <c r="J10" s="23"/>
      <c r="K10" s="23"/>
      <c r="L10" s="23"/>
      <c r="M10" s="23"/>
      <c r="N10" s="23"/>
      <c r="O10" s="23"/>
      <c r="P10" s="23"/>
      <c r="Q10" s="23"/>
    </row>
    <row r="11" customHeight="1" spans="1:1">
      <c r="A11" t="s">
        <v>353</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3888888888889" defaultRowHeight="14.25" customHeight="1"/>
  <cols>
    <col min="1" max="1" width="31.4259259259259" customWidth="1"/>
    <col min="2" max="3" width="21.8518518518519" customWidth="1"/>
    <col min="4" max="14" width="19" customWidth="1"/>
  </cols>
  <sheetData>
    <row r="1" ht="15" customHeight="1" spans="1:14">
      <c r="A1" s="84"/>
      <c r="B1" s="84"/>
      <c r="C1" s="92"/>
      <c r="D1" s="84"/>
      <c r="E1" s="84"/>
      <c r="F1" s="84"/>
      <c r="G1" s="84"/>
      <c r="H1" s="93"/>
      <c r="I1" s="84"/>
      <c r="J1" s="84"/>
      <c r="K1" s="84"/>
      <c r="L1" s="77"/>
      <c r="M1" s="111"/>
      <c r="N1" s="112" t="s">
        <v>354</v>
      </c>
    </row>
    <row r="2" ht="34.5" customHeight="1" spans="1:14">
      <c r="A2" s="59" t="str">
        <f>"2025"&amp;"年部门政府购买服务预算表"</f>
        <v>2025年部门政府购买服务预算表</v>
      </c>
      <c r="B2" s="94"/>
      <c r="C2" s="71"/>
      <c r="D2" s="94"/>
      <c r="E2" s="94"/>
      <c r="F2" s="94"/>
      <c r="G2" s="94"/>
      <c r="H2" s="95"/>
      <c r="I2" s="94"/>
      <c r="J2" s="94"/>
      <c r="K2" s="94"/>
      <c r="L2" s="71"/>
      <c r="M2" s="95"/>
      <c r="N2" s="94"/>
    </row>
    <row r="3" ht="18.75" customHeight="1" spans="1:14">
      <c r="A3" s="81" t="str">
        <f>"单位名称："&amp;"中国共产党双江拉祜族佤族布朗族傣族自治县委员会社会工作部"</f>
        <v>单位名称：中国共产党双江拉祜族佤族布朗族傣族自治县委员会社会工作部</v>
      </c>
      <c r="B3" s="82"/>
      <c r="C3" s="96"/>
      <c r="D3" s="82"/>
      <c r="E3" s="82"/>
      <c r="F3" s="82"/>
      <c r="G3" s="82"/>
      <c r="H3" s="93"/>
      <c r="I3" s="84"/>
      <c r="J3" s="84"/>
      <c r="K3" s="84"/>
      <c r="L3" s="85"/>
      <c r="M3" s="113"/>
      <c r="N3" s="112" t="s">
        <v>181</v>
      </c>
    </row>
    <row r="4" ht="18.75" customHeight="1" spans="1:14">
      <c r="A4" s="11" t="s">
        <v>344</v>
      </c>
      <c r="B4" s="97" t="s">
        <v>355</v>
      </c>
      <c r="C4" s="98" t="s">
        <v>356</v>
      </c>
      <c r="D4" s="63" t="s">
        <v>201</v>
      </c>
      <c r="E4" s="63"/>
      <c r="F4" s="63"/>
      <c r="G4" s="63"/>
      <c r="H4" s="99"/>
      <c r="I4" s="63"/>
      <c r="J4" s="63"/>
      <c r="K4" s="63"/>
      <c r="L4" s="87"/>
      <c r="M4" s="99"/>
      <c r="N4" s="64"/>
    </row>
    <row r="5" ht="18.75" customHeight="1" spans="1:14">
      <c r="A5" s="16"/>
      <c r="B5" s="100"/>
      <c r="C5" s="101"/>
      <c r="D5" s="100" t="s">
        <v>56</v>
      </c>
      <c r="E5" s="100" t="s">
        <v>59</v>
      </c>
      <c r="F5" s="100" t="s">
        <v>350</v>
      </c>
      <c r="G5" s="100" t="s">
        <v>351</v>
      </c>
      <c r="H5" s="101" t="s">
        <v>352</v>
      </c>
      <c r="I5" s="114" t="s">
        <v>79</v>
      </c>
      <c r="J5" s="114"/>
      <c r="K5" s="114"/>
      <c r="L5" s="115"/>
      <c r="M5" s="116"/>
      <c r="N5" s="102"/>
    </row>
    <row r="6" ht="26.25" customHeight="1" spans="1:14">
      <c r="A6" s="18"/>
      <c r="B6" s="102"/>
      <c r="C6" s="103"/>
      <c r="D6" s="102"/>
      <c r="E6" s="102"/>
      <c r="F6" s="102"/>
      <c r="G6" s="102"/>
      <c r="H6" s="103"/>
      <c r="I6" s="102" t="s">
        <v>58</v>
      </c>
      <c r="J6" s="102" t="s">
        <v>65</v>
      </c>
      <c r="K6" s="102" t="s">
        <v>209</v>
      </c>
      <c r="L6" s="117" t="s">
        <v>67</v>
      </c>
      <c r="M6" s="103" t="s">
        <v>68</v>
      </c>
      <c r="N6" s="102" t="s">
        <v>69</v>
      </c>
    </row>
    <row r="7" ht="18.75" customHeight="1" spans="1:14">
      <c r="A7" s="104">
        <v>1</v>
      </c>
      <c r="B7" s="104">
        <v>2</v>
      </c>
      <c r="C7" s="104">
        <v>3</v>
      </c>
      <c r="D7" s="104">
        <v>4</v>
      </c>
      <c r="E7" s="104">
        <v>5</v>
      </c>
      <c r="F7" s="104">
        <v>6</v>
      </c>
      <c r="G7" s="104">
        <v>7</v>
      </c>
      <c r="H7" s="104">
        <v>8</v>
      </c>
      <c r="I7" s="104">
        <v>9</v>
      </c>
      <c r="J7" s="104">
        <v>10</v>
      </c>
      <c r="K7" s="104">
        <v>11</v>
      </c>
      <c r="L7" s="104">
        <v>12</v>
      </c>
      <c r="M7" s="104">
        <v>13</v>
      </c>
      <c r="N7" s="104">
        <v>14</v>
      </c>
    </row>
    <row r="8" ht="18.75" customHeight="1" spans="1:14">
      <c r="A8" s="105"/>
      <c r="B8" s="106"/>
      <c r="C8" s="107"/>
      <c r="D8" s="23"/>
      <c r="E8" s="23"/>
      <c r="F8" s="23"/>
      <c r="G8" s="23"/>
      <c r="H8" s="23"/>
      <c r="I8" s="23"/>
      <c r="J8" s="23"/>
      <c r="K8" s="23"/>
      <c r="L8" s="23"/>
      <c r="M8" s="23"/>
      <c r="N8" s="23"/>
    </row>
    <row r="9" ht="18.75" customHeight="1" spans="1:14">
      <c r="A9" s="105"/>
      <c r="B9" s="106"/>
      <c r="C9" s="107"/>
      <c r="D9" s="23"/>
      <c r="E9" s="23"/>
      <c r="F9" s="23"/>
      <c r="G9" s="23"/>
      <c r="H9" s="23"/>
      <c r="I9" s="23"/>
      <c r="J9" s="23"/>
      <c r="K9" s="23"/>
      <c r="L9" s="23"/>
      <c r="M9" s="23"/>
      <c r="N9" s="23"/>
    </row>
    <row r="10" ht="18.75" customHeight="1" spans="1:14">
      <c r="A10" s="108" t="s">
        <v>132</v>
      </c>
      <c r="B10" s="109"/>
      <c r="C10" s="110"/>
      <c r="D10" s="23"/>
      <c r="E10" s="23"/>
      <c r="F10" s="23"/>
      <c r="G10" s="23"/>
      <c r="H10" s="23"/>
      <c r="I10" s="23"/>
      <c r="J10" s="23"/>
      <c r="K10" s="23"/>
      <c r="L10" s="23"/>
      <c r="M10" s="23"/>
      <c r="N10" s="23"/>
    </row>
    <row r="11" customHeight="1" spans="1:1">
      <c r="A11" t="s">
        <v>357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78"/>
      <c r="B1" s="78"/>
      <c r="C1" s="78"/>
      <c r="D1" s="79"/>
      <c r="G1" s="77"/>
      <c r="H1" s="77"/>
      <c r="I1" s="77" t="s">
        <v>358</v>
      </c>
    </row>
    <row r="2" ht="27.75" customHeight="1" spans="1:9">
      <c r="A2" s="80" t="str">
        <f>"2025"&amp;"年县对下转移支付预算表"</f>
        <v>2025年县对下转移支付预算表</v>
      </c>
      <c r="B2" s="6"/>
      <c r="C2" s="6"/>
      <c r="D2" s="6"/>
      <c r="E2" s="6"/>
      <c r="F2" s="6"/>
      <c r="G2" s="71"/>
      <c r="H2" s="71"/>
      <c r="I2" s="6"/>
    </row>
    <row r="3" ht="18.75" customHeight="1" spans="1:9">
      <c r="A3" s="81" t="str">
        <f>"单位名称："&amp;"中国共产党双江拉祜族佤族布朗族傣族自治县委员会社会工作部"</f>
        <v>单位名称：中国共产党双江拉祜族佤族布朗族傣族自治县委员会社会工作部</v>
      </c>
      <c r="B3" s="82"/>
      <c r="C3" s="82"/>
      <c r="D3" s="83"/>
      <c r="E3" s="84"/>
      <c r="G3" s="85"/>
      <c r="H3" s="85"/>
      <c r="I3" s="77" t="s">
        <v>181</v>
      </c>
    </row>
    <row r="4" ht="18.75" customHeight="1" spans="1:9">
      <c r="A4" s="86" t="s">
        <v>359</v>
      </c>
      <c r="B4" s="12" t="s">
        <v>201</v>
      </c>
      <c r="C4" s="13"/>
      <c r="D4" s="13"/>
      <c r="E4" s="12" t="s">
        <v>360</v>
      </c>
      <c r="F4" s="13"/>
      <c r="G4" s="87"/>
      <c r="H4" s="87"/>
      <c r="I4" s="14"/>
    </row>
    <row r="5" ht="18.75" customHeight="1" spans="1:9">
      <c r="A5" s="88"/>
      <c r="B5" s="89" t="s">
        <v>56</v>
      </c>
      <c r="C5" s="11" t="s">
        <v>59</v>
      </c>
      <c r="D5" s="90" t="s">
        <v>361</v>
      </c>
      <c r="E5" s="91" t="s">
        <v>362</v>
      </c>
      <c r="F5" s="91" t="s">
        <v>362</v>
      </c>
      <c r="G5" s="91" t="s">
        <v>362</v>
      </c>
      <c r="H5" s="91" t="s">
        <v>362</v>
      </c>
      <c r="I5" s="91" t="s">
        <v>362</v>
      </c>
    </row>
    <row r="6" ht="18.75" customHeight="1" spans="1:9">
      <c r="A6" s="91">
        <v>1</v>
      </c>
      <c r="B6" s="91">
        <v>2</v>
      </c>
      <c r="C6" s="91">
        <v>3</v>
      </c>
      <c r="D6" s="91">
        <v>4</v>
      </c>
      <c r="E6" s="91">
        <v>5</v>
      </c>
      <c r="F6" s="91">
        <v>6</v>
      </c>
      <c r="G6" s="91">
        <v>7</v>
      </c>
      <c r="H6" s="91">
        <v>8</v>
      </c>
      <c r="I6" s="91">
        <v>9</v>
      </c>
    </row>
    <row r="7" ht="18.75" customHeight="1" spans="1:9">
      <c r="A7" s="67"/>
      <c r="B7" s="23"/>
      <c r="C7" s="23"/>
      <c r="D7" s="23"/>
      <c r="E7" s="23"/>
      <c r="F7" s="23"/>
      <c r="G7" s="23"/>
      <c r="H7" s="23"/>
      <c r="I7" s="23"/>
    </row>
    <row r="8" ht="18.75" customHeight="1" spans="1:9">
      <c r="A8" s="67"/>
      <c r="B8" s="23"/>
      <c r="C8" s="23"/>
      <c r="D8" s="23"/>
      <c r="E8" s="23"/>
      <c r="F8" s="23"/>
      <c r="G8" s="23"/>
      <c r="H8" s="23"/>
      <c r="I8" s="23"/>
    </row>
    <row r="9" customHeight="1" spans="1:1">
      <c r="A9" t="s">
        <v>363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D10" sqref="D10"/>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5" customHeight="1" spans="10:10">
      <c r="J1" s="77" t="s">
        <v>364</v>
      </c>
    </row>
    <row r="2" ht="36" customHeight="1" spans="1:10">
      <c r="A2" s="5" t="str">
        <f>"2025"&amp;"年县对下转移支付绩效目标表"</f>
        <v>2025年县对下转移支付绩效目标表</v>
      </c>
      <c r="B2" s="6"/>
      <c r="C2" s="6"/>
      <c r="D2" s="6"/>
      <c r="E2" s="6"/>
      <c r="F2" s="71"/>
      <c r="G2" s="6"/>
      <c r="H2" s="71"/>
      <c r="I2" s="71"/>
      <c r="J2" s="6"/>
    </row>
    <row r="3" ht="18.75" customHeight="1" spans="1:8">
      <c r="A3" s="7" t="str">
        <f>"单位名称："&amp;"中国共产党双江拉祜族佤族布朗族傣族自治县委员会社会工作部"</f>
        <v>单位名称：中国共产党双江拉祜族佤族布朗族傣族自治县委员会社会工作部</v>
      </c>
      <c r="B3" s="3"/>
      <c r="C3" s="3"/>
      <c r="D3" s="3"/>
      <c r="E3" s="3"/>
      <c r="F3" s="72"/>
      <c r="G3" s="3"/>
      <c r="H3" s="72"/>
    </row>
    <row r="4" ht="18.75" customHeight="1" spans="1:10">
      <c r="A4" s="65" t="s">
        <v>289</v>
      </c>
      <c r="B4" s="65" t="s">
        <v>290</v>
      </c>
      <c r="C4" s="65" t="s">
        <v>291</v>
      </c>
      <c r="D4" s="65" t="s">
        <v>292</v>
      </c>
      <c r="E4" s="65" t="s">
        <v>293</v>
      </c>
      <c r="F4" s="73" t="s">
        <v>294</v>
      </c>
      <c r="G4" s="65" t="s">
        <v>295</v>
      </c>
      <c r="H4" s="73" t="s">
        <v>296</v>
      </c>
      <c r="I4" s="73" t="s">
        <v>297</v>
      </c>
      <c r="J4" s="65" t="s">
        <v>298</v>
      </c>
    </row>
    <row r="5" ht="18.75" customHeight="1" spans="1:10">
      <c r="A5" s="65">
        <v>1</v>
      </c>
      <c r="B5" s="65">
        <v>2</v>
      </c>
      <c r="C5" s="65">
        <v>3</v>
      </c>
      <c r="D5" s="65">
        <v>4</v>
      </c>
      <c r="E5" s="65">
        <v>5</v>
      </c>
      <c r="F5" s="73">
        <v>6</v>
      </c>
      <c r="G5" s="65">
        <v>7</v>
      </c>
      <c r="H5" s="73">
        <v>8</v>
      </c>
      <c r="I5" s="73">
        <v>9</v>
      </c>
      <c r="J5" s="65">
        <v>10</v>
      </c>
    </row>
    <row r="6" ht="18.75" customHeight="1" spans="1:10">
      <c r="A6" s="21"/>
      <c r="B6" s="66"/>
      <c r="C6" s="66"/>
      <c r="D6" s="66"/>
      <c r="E6" s="74"/>
      <c r="F6" s="75"/>
      <c r="G6" s="74"/>
      <c r="H6" s="75"/>
      <c r="I6" s="75"/>
      <c r="J6" s="74"/>
    </row>
    <row r="7" ht="18.75" customHeight="1" spans="1:10">
      <c r="A7" s="21"/>
      <c r="B7" s="21"/>
      <c r="C7" s="21"/>
      <c r="D7" s="21"/>
      <c r="E7" s="21"/>
      <c r="F7" s="76"/>
      <c r="G7" s="21"/>
      <c r="H7" s="21"/>
      <c r="I7" s="21"/>
      <c r="J7" s="21"/>
    </row>
    <row r="8" customHeight="1" spans="1:1">
      <c r="A8" t="s">
        <v>363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tabSelected="1" workbookViewId="0">
      <selection activeCell="A9" sqref="A9"/>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58" t="s">
        <v>365</v>
      </c>
    </row>
    <row r="2" ht="34.5" customHeight="1" spans="1:8">
      <c r="A2" s="59" t="str">
        <f>"2025"&amp;"年新增资产配置表"</f>
        <v>2025年新增资产配置表</v>
      </c>
      <c r="B2" s="6"/>
      <c r="C2" s="6"/>
      <c r="D2" s="6"/>
      <c r="E2" s="6"/>
      <c r="F2" s="6"/>
      <c r="G2" s="6"/>
      <c r="H2" s="6"/>
    </row>
    <row r="3" ht="18.75" customHeight="1" spans="1:8">
      <c r="A3" s="60" t="str">
        <f>"单位名称："&amp;"中国共产党双江拉祜族佤族布朗族傣族自治县委员会社会工作部"</f>
        <v>单位名称：中国共产党双江拉祜族佤族布朗族傣族自治县委员会社会工作部</v>
      </c>
      <c r="B3" s="8"/>
      <c r="C3" s="3"/>
      <c r="H3" s="61" t="s">
        <v>181</v>
      </c>
    </row>
    <row r="4" ht="18.75" customHeight="1" spans="1:8">
      <c r="A4" s="11" t="s">
        <v>194</v>
      </c>
      <c r="B4" s="11" t="s">
        <v>366</v>
      </c>
      <c r="C4" s="11" t="s">
        <v>367</v>
      </c>
      <c r="D4" s="11" t="s">
        <v>368</v>
      </c>
      <c r="E4" s="11" t="s">
        <v>369</v>
      </c>
      <c r="F4" s="62" t="s">
        <v>370</v>
      </c>
      <c r="G4" s="63"/>
      <c r="H4" s="64"/>
    </row>
    <row r="5" ht="18.75" customHeight="1" spans="1:8">
      <c r="A5" s="18"/>
      <c r="B5" s="18"/>
      <c r="C5" s="18"/>
      <c r="D5" s="18"/>
      <c r="E5" s="18"/>
      <c r="F5" s="65" t="s">
        <v>348</v>
      </c>
      <c r="G5" s="65" t="s">
        <v>371</v>
      </c>
      <c r="H5" s="65" t="s">
        <v>372</v>
      </c>
    </row>
    <row r="6" ht="18.75" customHeight="1" spans="1:8">
      <c r="A6" s="65">
        <v>1</v>
      </c>
      <c r="B6" s="65">
        <v>2</v>
      </c>
      <c r="C6" s="65">
        <v>3</v>
      </c>
      <c r="D6" s="65">
        <v>4</v>
      </c>
      <c r="E6" s="65">
        <v>5</v>
      </c>
      <c r="F6" s="65">
        <v>6</v>
      </c>
      <c r="G6" s="65">
        <v>7</v>
      </c>
      <c r="H6" s="65">
        <v>8</v>
      </c>
    </row>
    <row r="7" ht="18.75" customHeight="1" spans="1:8">
      <c r="A7" s="66"/>
      <c r="B7" s="66"/>
      <c r="C7" s="67"/>
      <c r="D7" s="67"/>
      <c r="E7" s="67"/>
      <c r="F7" s="68"/>
      <c r="G7" s="23"/>
      <c r="H7" s="23"/>
    </row>
    <row r="8" ht="18.75" customHeight="1" spans="1:8">
      <c r="A8" s="26" t="s">
        <v>56</v>
      </c>
      <c r="B8" s="69"/>
      <c r="C8" s="69"/>
      <c r="D8" s="69"/>
      <c r="E8" s="70"/>
      <c r="F8" s="68"/>
      <c r="G8" s="23"/>
      <c r="H8" s="23"/>
    </row>
    <row r="9" customHeight="1" spans="1:1">
      <c r="A9" t="s">
        <v>373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B26" sqref="B26"/>
    </sheetView>
  </sheetViews>
  <sheetFormatPr defaultColWidth="9.13888888888889" defaultRowHeight="14.25" customHeight="1"/>
  <cols>
    <col min="1" max="1" width="16.3148148148148" style="29" customWidth="1"/>
    <col min="2" max="2" width="29.0277777777778" style="29" customWidth="1"/>
    <col min="3" max="3" width="23.8611111111111" style="29" customWidth="1"/>
    <col min="4" max="7" width="19.6018518518519" style="29" customWidth="1"/>
    <col min="8" max="8" width="15.4259259259259" style="29" customWidth="1"/>
    <col min="9" max="11" width="19.6018518518519" style="29" customWidth="1"/>
    <col min="12" max="16384" width="9.13888888888889" style="29"/>
  </cols>
  <sheetData>
    <row r="1" s="29" customFormat="1" customHeight="1" spans="1:11">
      <c r="A1" s="30"/>
      <c r="B1" s="30"/>
      <c r="C1" s="30"/>
      <c r="D1" s="30"/>
      <c r="E1" s="30"/>
      <c r="F1" s="30"/>
      <c r="G1" s="30"/>
      <c r="H1" s="30"/>
      <c r="I1" s="30"/>
      <c r="J1" s="30"/>
      <c r="K1" s="30"/>
    </row>
    <row r="2" s="29" customFormat="1" ht="13.5" customHeight="1" spans="4:11">
      <c r="D2" s="31"/>
      <c r="E2" s="31"/>
      <c r="F2" s="31"/>
      <c r="G2" s="31"/>
      <c r="K2" s="52" t="s">
        <v>374</v>
      </c>
    </row>
    <row r="3" s="29" customFormat="1" ht="27.75" customHeight="1" spans="1:11">
      <c r="A3" s="32" t="s">
        <v>375</v>
      </c>
      <c r="B3" s="32"/>
      <c r="C3" s="32"/>
      <c r="D3" s="32"/>
      <c r="E3" s="32"/>
      <c r="F3" s="32"/>
      <c r="G3" s="32"/>
      <c r="H3" s="32"/>
      <c r="I3" s="32"/>
      <c r="J3" s="32"/>
      <c r="K3" s="32"/>
    </row>
    <row r="4" s="29" customFormat="1" ht="13.5" customHeight="1" spans="1:11">
      <c r="A4" s="33" t="s">
        <v>376</v>
      </c>
      <c r="B4" s="34"/>
      <c r="C4" s="34"/>
      <c r="D4" s="34"/>
      <c r="E4" s="34"/>
      <c r="F4" s="34"/>
      <c r="G4" s="34"/>
      <c r="H4" s="35"/>
      <c r="I4" s="35"/>
      <c r="J4" s="35"/>
      <c r="K4" s="53" t="s">
        <v>181</v>
      </c>
    </row>
    <row r="5" s="29" customFormat="1" ht="21.75" customHeight="1" spans="1:11">
      <c r="A5" s="36" t="s">
        <v>273</v>
      </c>
      <c r="B5" s="36" t="s">
        <v>196</v>
      </c>
      <c r="C5" s="36" t="s">
        <v>274</v>
      </c>
      <c r="D5" s="37" t="s">
        <v>197</v>
      </c>
      <c r="E5" s="37" t="s">
        <v>198</v>
      </c>
      <c r="F5" s="37" t="s">
        <v>275</v>
      </c>
      <c r="G5" s="37" t="s">
        <v>276</v>
      </c>
      <c r="H5" s="38" t="s">
        <v>56</v>
      </c>
      <c r="I5" s="54" t="s">
        <v>377</v>
      </c>
      <c r="J5" s="55"/>
      <c r="K5" s="56"/>
    </row>
    <row r="6" s="29" customFormat="1" ht="21.75" customHeight="1" spans="1:11">
      <c r="A6" s="39"/>
      <c r="B6" s="39"/>
      <c r="C6" s="39"/>
      <c r="D6" s="40"/>
      <c r="E6" s="40"/>
      <c r="F6" s="40"/>
      <c r="G6" s="40"/>
      <c r="H6" s="41"/>
      <c r="I6" s="37" t="s">
        <v>59</v>
      </c>
      <c r="J6" s="37" t="s">
        <v>60</v>
      </c>
      <c r="K6" s="37" t="s">
        <v>61</v>
      </c>
    </row>
    <row r="7" s="29" customFormat="1" ht="40.5" customHeight="1" spans="1:11">
      <c r="A7" s="42"/>
      <c r="B7" s="42"/>
      <c r="C7" s="42"/>
      <c r="D7" s="43"/>
      <c r="E7" s="43"/>
      <c r="F7" s="43"/>
      <c r="G7" s="43"/>
      <c r="H7" s="44"/>
      <c r="I7" s="43" t="s">
        <v>58</v>
      </c>
      <c r="J7" s="43"/>
      <c r="K7" s="43"/>
    </row>
    <row r="8" s="29" customFormat="1" ht="15" customHeight="1" spans="1:11">
      <c r="A8" s="45">
        <v>1</v>
      </c>
      <c r="B8" s="45">
        <v>2</v>
      </c>
      <c r="C8" s="45">
        <v>3</v>
      </c>
      <c r="D8" s="45">
        <v>4</v>
      </c>
      <c r="E8" s="45">
        <v>5</v>
      </c>
      <c r="F8" s="45">
        <v>6</v>
      </c>
      <c r="G8" s="45">
        <v>7</v>
      </c>
      <c r="H8" s="45">
        <v>8</v>
      </c>
      <c r="I8" s="45">
        <v>9</v>
      </c>
      <c r="J8" s="57">
        <v>10</v>
      </c>
      <c r="K8" s="57">
        <v>11</v>
      </c>
    </row>
    <row r="9" s="29" customFormat="1" ht="30.65" customHeight="1" spans="1:11">
      <c r="A9" s="46"/>
      <c r="B9" s="47"/>
      <c r="C9" s="46"/>
      <c r="D9" s="46"/>
      <c r="E9" s="46"/>
      <c r="F9" s="46"/>
      <c r="G9" s="46"/>
      <c r="H9" s="48"/>
      <c r="I9" s="48"/>
      <c r="J9" s="48"/>
      <c r="K9" s="48"/>
    </row>
    <row r="10" s="29" customFormat="1" ht="30.65" customHeight="1" spans="1:11">
      <c r="A10" s="47"/>
      <c r="B10" s="47"/>
      <c r="C10" s="47"/>
      <c r="D10" s="47"/>
      <c r="E10" s="47"/>
      <c r="F10" s="47"/>
      <c r="G10" s="47"/>
      <c r="H10" s="48"/>
      <c r="I10" s="48"/>
      <c r="J10" s="48"/>
      <c r="K10" s="48"/>
    </row>
    <row r="11" s="29" customFormat="1" ht="18.75" customHeight="1" spans="1:11">
      <c r="A11" s="49" t="s">
        <v>132</v>
      </c>
      <c r="B11" s="50"/>
      <c r="C11" s="50"/>
      <c r="D11" s="50"/>
      <c r="E11" s="50"/>
      <c r="F11" s="50"/>
      <c r="G11" s="51"/>
      <c r="H11" s="48"/>
      <c r="I11" s="48"/>
      <c r="J11" s="48"/>
      <c r="K11" s="48"/>
    </row>
    <row r="12" customHeight="1" spans="1:1">
      <c r="A12" s="29" t="s">
        <v>378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E17" sqref="E17"/>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ht="15" customHeight="1" spans="1:7">
      <c r="A1" s="1"/>
      <c r="B1" s="1"/>
      <c r="C1" s="1"/>
      <c r="D1" s="2"/>
      <c r="E1" s="3"/>
      <c r="F1" s="3"/>
      <c r="G1" s="4" t="s">
        <v>379</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"单位名称："&amp;"中国共产党双江拉祜族佤族布朗族傣族自治县委员会社会工作部"</f>
        <v>单位名称：中国共产党双江拉祜族佤族布朗族傣族自治县委员会社会工作部</v>
      </c>
      <c r="B3" s="8"/>
      <c r="C3" s="8"/>
      <c r="D3" s="8"/>
      <c r="E3" s="9"/>
      <c r="F3" s="9"/>
      <c r="G3" s="4" t="s">
        <v>181</v>
      </c>
    </row>
    <row r="4" ht="18.75" customHeight="1" spans="1:7">
      <c r="A4" s="10" t="s">
        <v>274</v>
      </c>
      <c r="B4" s="10" t="s">
        <v>273</v>
      </c>
      <c r="C4" s="10" t="s">
        <v>196</v>
      </c>
      <c r="D4" s="11" t="s">
        <v>380</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500000</v>
      </c>
      <c r="F8" s="23"/>
      <c r="G8" s="23"/>
    </row>
    <row r="9" ht="18.75" customHeight="1" spans="1:7">
      <c r="A9" s="24" t="s">
        <v>71</v>
      </c>
      <c r="B9" s="21"/>
      <c r="C9" s="21"/>
      <c r="D9" s="21"/>
      <c r="E9" s="23">
        <v>500000</v>
      </c>
      <c r="F9" s="23"/>
      <c r="G9" s="23"/>
    </row>
    <row r="10" ht="18.75" customHeight="1" spans="1:7">
      <c r="A10" s="25"/>
      <c r="B10" s="21" t="s">
        <v>381</v>
      </c>
      <c r="C10" s="21" t="s">
        <v>279</v>
      </c>
      <c r="D10" s="21" t="s">
        <v>382</v>
      </c>
      <c r="E10" s="23">
        <v>262500</v>
      </c>
      <c r="F10" s="23"/>
      <c r="G10" s="23"/>
    </row>
    <row r="11" ht="18.75" customHeight="1" spans="1:7">
      <c r="A11" s="25"/>
      <c r="B11" s="21" t="s">
        <v>381</v>
      </c>
      <c r="C11" s="21" t="s">
        <v>286</v>
      </c>
      <c r="D11" s="21" t="s">
        <v>382</v>
      </c>
      <c r="E11" s="23">
        <v>237500</v>
      </c>
      <c r="F11" s="23"/>
      <c r="G11" s="23"/>
    </row>
    <row r="12" ht="18.75" customHeight="1" spans="1:7">
      <c r="A12" s="26" t="s">
        <v>56</v>
      </c>
      <c r="B12" s="27" t="s">
        <v>383</v>
      </c>
      <c r="C12" s="27"/>
      <c r="D12" s="28"/>
      <c r="E12" s="23">
        <v>500000</v>
      </c>
      <c r="F12" s="23"/>
      <c r="G12" s="23"/>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糖罐孖</cp:lastModifiedBy>
  <dcterms:created xsi:type="dcterms:W3CDTF">2025-03-11T12:40:00Z</dcterms:created>
  <dcterms:modified xsi:type="dcterms:W3CDTF">2025-03-14T07:03:25Z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FF0015CA48F94B1783782DDB47B7406D_13</vt:lpwstr>
  </property>
  <property fmtid="{D5CDD505-2E9C-101B-9397-08002B2CF9AE}" pid="3" name="KSOProductBuildVer">
    <vt:lpwstr>2052-12.1.0.20305</vt:lpwstr>
  </property>
</Properties>
</file>