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6"/>
  </bookViews>
  <sheets>
    <sheet name="1.部门财务收支预算总表" sheetId="1" r:id="rId1"/>
    <sheet name="2.部门收入预算表" sheetId="2" r:id="rId2"/>
    <sheet name="3.部门支出预算表" sheetId="3" r:id="rId3"/>
    <sheet name="4.部门财政拨款收支预算总表" sheetId="4" r:id="rId4"/>
    <sheet name="5.一般公共预算支出预算表" sheetId="5" r:id="rId5"/>
    <sheet name="6.“三公”经费支出预算表" sheetId="6" r:id="rId6"/>
    <sheet name="7.部门基本支出预算表" sheetId="7" r:id="rId7"/>
    <sheet name="8.部门项目支出预算表" sheetId="8" r:id="rId8"/>
    <sheet name="9.部门项目支出绩效目标表" sheetId="9" r:id="rId9"/>
    <sheet name="10.部门政府性基金预算支出预算表" sheetId="10" r:id="rId10"/>
    <sheet name="11.部门政府采购预算表" sheetId="11" r:id="rId11"/>
    <sheet name="12.部门政府购买服务预算表" sheetId="12" r:id="rId12"/>
    <sheet name="13.县对下转移支付预算表" sheetId="13" r:id="rId13"/>
    <sheet name="14.县对下转移支付绩效目标表" sheetId="14" r:id="rId14"/>
    <sheet name="15.新增资产配置表" sheetId="15" r:id="rId15"/>
    <sheet name="16.中央和省、市转移支付补助项目支出预算表" sheetId="16" r:id="rId16"/>
    <sheet name="17.部门项目中期规划预算表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<sst xmlns="http://schemas.openxmlformats.org/spreadsheetml/2006/main" count="1940" uniqueCount="630">
  <si>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</si>
  <si>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</si>
  <si>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</si>
  <si>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</si>
  <si>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</si>
  <si>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</si>
  <si>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</si>
  <si>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</si>
  <si>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</si>
  <si>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</si>
  <si>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</si>
  <si>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</si>
  <si>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</si>
  <si>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</si>
  <si>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</si>
  <si>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</si>
  <si>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</si>
  <si>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</si>
  <si>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</si>
  <si>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</si>
  <si>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</si>
  <si>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</si>
  <si>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</si>
  <si>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</si>
  <si>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</si>
  <si>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</si>
  <si>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</si>
  <si>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</si>
  <si>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</si>
  <si>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</si>
  <si>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</si>
  <si>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</si>
  <si>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</si>
  <si>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</si>
  <si>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</si>
  <si>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</si>
  <si>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</si>
  <si>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</si>
  <si>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</si>
  <si>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</si>
  <si>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</si>
  <si>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</si>
  <si>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</si>
  <si>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</si>
  <si>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</si>
  <si>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</si>
  <si>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</si>
  <si>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</si>
  <si>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</si>
  <si>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</si>
  <si>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</si>
  <si>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</si>
  <si>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</si>
  <si>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</si>
  <si>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</si>
  <si>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</si>
  <si>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</si>
  <si>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</si>
  <si>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</si>
  <si>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</si>
  <si>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</si>
  <si>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</si>
  <si>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</si>
  <si>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</si>
  <si>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</si>
  <si>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</si>
  <si>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</si>
  <si>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</si>
  <si>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</si>
  <si>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</si>
  <si>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105007</t>
  </si>
  <si>
    <t>双江拉祜族佤族布朗族傣族自治县第一完全中学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</si>
  <si>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</si>
  <si>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</si>
  <si>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</si>
  <si>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</si>
  <si>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</si>
  <si>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</si>
  <si>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</si>
  <si>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</si>
  <si>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</si>
  <si>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</si>
  <si>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</si>
  <si>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</si>
  <si>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</si>
  <si>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</si>
  <si>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</si>
  <si>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</si>
  <si>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2050203</t>
  </si>
  <si>
    <t>初中教育</t>
  </si>
  <si>
    <t>2050204</t>
  </si>
  <si>
    <t>高中教育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</si>
  <si>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</si>
  <si>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</si>
  <si>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</si>
  <si>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</si>
  <si>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</si>
  <si>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</si>
  <si>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</si>
  <si>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</si>
  <si>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</si>
  <si>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</si>
  <si>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</si>
  <si>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</si>
  <si>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</si>
  <si>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</si>
  <si>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</si>
  <si>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</si>
  <si>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</si>
  <si>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</si>
  <si>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</si>
  <si>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</si>
  <si>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</si>
  <si>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</si>
  <si>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</si>
  <si>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</si>
  <si>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</si>
  <si>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</si>
  <si>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</si>
  <si>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</si>
  <si>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</si>
  <si>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</si>
  <si>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</si>
  <si>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</si>
  <si>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</si>
  <si>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</si>
  <si>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</si>
  <si>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</si>
  <si>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</si>
  <si>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</si>
  <si>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</si>
  <si>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</si>
  <si>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</si>
  <si>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</si>
  <si>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</si>
  <si>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</si>
  <si>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</si>
  <si>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</si>
  <si>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</si>
  <si>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</si>
  <si>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</si>
  <si>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</si>
  <si>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</si>
  <si>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</si>
  <si>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</si>
  <si>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</si>
  <si>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</si>
  <si>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</si>
  <si>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</si>
  <si>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</si>
  <si>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</si>
  <si>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</si>
  <si>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</si>
  <si>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</si>
  <si>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</si>
  <si>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</si>
  <si>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</si>
  <si>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</si>
  <si>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</si>
  <si>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</si>
  <si>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</si>
  <si>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</si>
  <si>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</si>
  <si>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</si>
  <si>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</si>
  <si>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</si>
  <si>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</si>
  <si>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</si>
  <si>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</si>
  <si>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</si>
  <si>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</si>
  <si>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</si>
  <si>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</si>
  <si>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</si>
  <si>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</si>
  <si>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</si>
  <si>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</si>
  <si>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</si>
  <si>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</si>
  <si>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</si>
  <si>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</si>
  <si>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</si>
  <si>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</si>
  <si>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</si>
  <si>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</si>
  <si>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</si>
  <si>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</si>
  <si>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</si>
  <si>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</si>
  <si>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</si>
  <si>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</si>
  <si>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</si>
  <si>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</si>
  <si>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</si>
  <si>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</si>
  <si>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</si>
  <si>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</si>
  <si>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</si>
  <si>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</si>
  <si>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</si>
  <si>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</si>
  <si>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</si>
  <si>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</si>
  <si>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</si>
  <si>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</si>
  <si>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</si>
  <si>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</si>
  <si>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</si>
  <si>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</si>
  <si>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</si>
  <si>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</si>
  <si>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</si>
  <si>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</si>
  <si>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</si>
  <si>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530925210000000003430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</si>
  <si>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</si>
  <si>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</si>
  <si>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</si>
  <si>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</si>
  <si>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</si>
  <si>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</si>
  <si>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</si>
  <si>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530925231100001446740</t>
  </si>
  <si>
    <t>绩效工资（2017年提高标准部分）</t>
  </si>
  <si>
    <t>530925210000000003431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</si>
  <si>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</si>
  <si>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</si>
  <si>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</si>
  <si>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</si>
  <si>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</si>
  <si>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</si>
  <si>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</si>
  <si>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</si>
  <si>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</si>
  <si>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</si>
  <si>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</si>
  <si>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530925210000000003432</t>
  </si>
  <si>
    <t>30113</t>
  </si>
  <si>
    <t>530925231100001446006</t>
  </si>
  <si>
    <t>编制外长聘人员支出</t>
  </si>
  <si>
    <t>30199</t>
  </si>
  <si>
    <t>其他工资福利支出</t>
  </si>
  <si>
    <t>530925231100001187638</t>
  </si>
  <si>
    <t>退休人员公用经费</t>
  </si>
  <si>
    <t>30299</t>
  </si>
  <si>
    <t>其他商品和服务支出</t>
  </si>
  <si>
    <t>530925231100001446030</t>
  </si>
  <si>
    <t>生均公用经费</t>
  </si>
  <si>
    <t>30201</t>
  </si>
  <si>
    <t>办公费</t>
  </si>
  <si>
    <t>530925231100001187621</t>
  </si>
  <si>
    <t>工会经费</t>
  </si>
  <si>
    <t>30228</t>
  </si>
  <si>
    <t>530925251100003769067</t>
  </si>
  <si>
    <t>残疾人就业保障金</t>
  </si>
  <si>
    <t>530925231100001446003</t>
  </si>
  <si>
    <t>其他退休费</t>
  </si>
  <si>
    <t>30302</t>
  </si>
  <si>
    <t>退休费</t>
  </si>
  <si>
    <t>530925210000000003433</t>
  </si>
  <si>
    <t>机关事业单位职工遗属生活补助</t>
  </si>
  <si>
    <t>30305</t>
  </si>
  <si>
    <t>生活补助</t>
  </si>
  <si>
    <t>530925231100001446002</t>
  </si>
  <si>
    <t>家庭经济困难学生国家助学金（普通高中国家助学金）</t>
  </si>
  <si>
    <t>30308</t>
  </si>
  <si>
    <t>助学金</t>
  </si>
  <si>
    <t>530925241100002959136</t>
  </si>
  <si>
    <t>抚恤金</t>
  </si>
  <si>
    <t>30304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</si>
  <si>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</si>
  <si>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</si>
  <si>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</si>
  <si>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</si>
  <si>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</si>
  <si>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</si>
  <si>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</si>
  <si>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2021至2023年专项整改（高中生均公用经费）上级专款资金</t>
  </si>
  <si>
    <t>事业发展类</t>
  </si>
  <si>
    <t>530925241100002957710</t>
  </si>
  <si>
    <t>2021至2023年专项整改（中央改善办学条件）上级专项资金</t>
  </si>
  <si>
    <t>530925241100002957613</t>
  </si>
  <si>
    <t>31002</t>
  </si>
  <si>
    <t>办公设备购置</t>
  </si>
  <si>
    <t>2023年城乡义务教育公用经费省级资金</t>
  </si>
  <si>
    <t>民生类</t>
  </si>
  <si>
    <t>530925241100002877509</t>
  </si>
  <si>
    <t>2023年铸牢中华民族共同体意识教育示范补助经费</t>
  </si>
  <si>
    <t>530925241100002877409</t>
  </si>
  <si>
    <t>2024年城乡义务教育8个较少民族学生补助中央资金</t>
  </si>
  <si>
    <t>530925241100003133030</t>
  </si>
  <si>
    <t>2024年城乡义务教育公用经费省级资金</t>
  </si>
  <si>
    <t>530925241100003132941</t>
  </si>
  <si>
    <t>2024年城乡义务教育公用经费中央资金</t>
  </si>
  <si>
    <t>530925241100003132933</t>
  </si>
  <si>
    <t>2024年城乡义务教育困难学生生活补助中央资金</t>
  </si>
  <si>
    <t>530925241100003132997</t>
  </si>
  <si>
    <t>2024年城乡义务教育困难学生生活补助资金</t>
  </si>
  <si>
    <t>530925241100003132985</t>
  </si>
  <si>
    <t>2024年城乡义务教育特殊公用经费省级资金</t>
  </si>
  <si>
    <t>530925241100003132951</t>
  </si>
  <si>
    <t>2024年春季学期普通高中学生（免学费）中央直达资金</t>
  </si>
  <si>
    <t>530925241100002877513</t>
  </si>
  <si>
    <t>2024年春季学期普通高中学生（助学金）中央直达资金</t>
  </si>
  <si>
    <t>530925241100002877531</t>
  </si>
  <si>
    <t>2024年普通高中国家助学金中央资金</t>
  </si>
  <si>
    <t>530925241100003287402</t>
  </si>
  <si>
    <t>2024年普通高中教育教学质量奖补资金</t>
  </si>
  <si>
    <t>530925241100003216004</t>
  </si>
  <si>
    <t>30309</t>
  </si>
  <si>
    <t>奖励金</t>
  </si>
  <si>
    <t>2024年普通高中免学费省级资金</t>
  </si>
  <si>
    <t>530925241100003286892</t>
  </si>
  <si>
    <t>2024年普通高中免学费中央资金</t>
  </si>
  <si>
    <t>530925241100003286966</t>
  </si>
  <si>
    <t>2024年普通高中免学费资金</t>
  </si>
  <si>
    <t>530925241100003297854</t>
  </si>
  <si>
    <t>2024年普通高中生均公用经费（省级）补助资金</t>
  </si>
  <si>
    <t>530925241100003125100</t>
  </si>
  <si>
    <t>2024年普通高中助学金省级资金</t>
  </si>
  <si>
    <t>530925241100003287337</t>
  </si>
  <si>
    <t>2024年省管校用和组团式帮扶教师补助省级资金</t>
  </si>
  <si>
    <t>530925241100003251302</t>
  </si>
  <si>
    <t>“边境行”宣传教育活动经费</t>
  </si>
  <si>
    <t>530925241100002877503</t>
  </si>
  <si>
    <t>（非财项目）自有资金收入专项经费</t>
  </si>
  <si>
    <t>530925251100003769222</t>
  </si>
  <si>
    <t>30213</t>
  </si>
  <si>
    <t>维修（护）费</t>
  </si>
  <si>
    <t>高中办学运转经费</t>
  </si>
  <si>
    <t>530925241100002288050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</si>
  <si>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</si>
  <si>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</si>
  <si>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</si>
  <si>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</si>
  <si>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</si>
  <si>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</si>
  <si>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</si>
  <si>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</si>
  <si>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</si>
  <si>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</si>
  <si>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30216</t>
  </si>
  <si>
    <t>培训费</t>
  </si>
  <si>
    <t>30217</t>
  </si>
  <si>
    <t>30226</t>
  </si>
  <si>
    <t>劳务费</t>
  </si>
  <si>
    <t>教育建设发展经费</t>
  </si>
  <si>
    <t>530925221100000937571</t>
  </si>
  <si>
    <t>普通高中建档立卡免学费补助经费</t>
  </si>
  <si>
    <t>530925241100002294713</t>
  </si>
  <si>
    <t>普通高中建档立卡贫困户学生生活费补助经费</t>
  </si>
  <si>
    <t>530925241100002294704</t>
  </si>
  <si>
    <t>普通高中脱贫家庭子女生活补助</t>
  </si>
  <si>
    <t>530925241100003125060</t>
  </si>
  <si>
    <t>特岗教师补发工资资金</t>
  </si>
  <si>
    <t>530925251100003769227</t>
  </si>
  <si>
    <t>30399</t>
  </si>
  <si>
    <t>其他对个人和家庭的补助</t>
  </si>
  <si>
    <t>特殊教育经费保障经费</t>
  </si>
  <si>
    <t>530925241100002294726</t>
  </si>
  <si>
    <t>义务教育家庭经济困难学生生活补助经费</t>
  </si>
  <si>
    <t>530925241100002300524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</si>
  <si>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</si>
  <si>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</si>
  <si>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</si>
  <si>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</si>
  <si>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</si>
  <si>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</si>
  <si>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</si>
  <si>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</si>
  <si>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</si>
  <si>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</si>
  <si>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</si>
  <si>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目标一：庭经济困难学生补助经费简述：本项目给家庭经济困难学生带来了极大的帮助，改善了学生在校生活的条件。目标二：使学生增强了学习的信心，激励学生的学习积极性，学生失学人数为零，保障学生顺利完成九年义务教育。为目标三：巩固“普九”成果奠定了良好的基础，促进教育公平。</t>
  </si>
  <si>
    <t>产出指标</t>
  </si>
  <si>
    <t>数量指标</t>
  </si>
  <si>
    <t>资助建档立卡贫困户子女人数</t>
  </si>
  <si>
    <t>=</t>
  </si>
  <si>
    <t>1637</t>
  </si>
  <si>
    <t>人</t>
  </si>
  <si>
    <t>定量指标</t>
  </si>
  <si>
    <t>反映资助建档立卡贫困户子女人数情况</t>
  </si>
  <si>
    <t>政策宣传次数</t>
  </si>
  <si>
    <t>&gt;=</t>
  </si>
  <si>
    <t>次</t>
  </si>
  <si>
    <t>反映补助政策的宣传力度情况。即通过门户网站、报刊、通信、电视、户外广告等对补助政策进行宣传的次数。</t>
  </si>
  <si>
    <t>质量指标</t>
  </si>
  <si>
    <t>资助标准达标率</t>
  </si>
  <si>
    <t>100</t>
  </si>
  <si>
    <t>%</t>
  </si>
  <si>
    <t>反映资助标准达标情况</t>
  </si>
  <si>
    <t>兑现准确率</t>
  </si>
  <si>
    <t>反映补助对象兑现准确情况</t>
  </si>
  <si>
    <t>时效指标</t>
  </si>
  <si>
    <t>资助经费及时发放率</t>
  </si>
  <si>
    <t>95</t>
  </si>
  <si>
    <t>反映资助经费及时发放情况</t>
  </si>
  <si>
    <t>成本指标</t>
  </si>
  <si>
    <t>经济成本指标</t>
  </si>
  <si>
    <t>78.02</t>
  </si>
  <si>
    <t>元/学年</t>
  </si>
  <si>
    <t>反映发放该补助需要的成本费用</t>
  </si>
  <si>
    <t>效益指标</t>
  </si>
  <si>
    <t>社会效益</t>
  </si>
  <si>
    <t>生活状况改善</t>
  </si>
  <si>
    <t>改善</t>
  </si>
  <si>
    <t>无</t>
  </si>
  <si>
    <t>定性指标</t>
  </si>
  <si>
    <t>反映补助学生家庭生活状况改善的情况。</t>
  </si>
  <si>
    <t>生产生活能力提高</t>
  </si>
  <si>
    <t>提高</t>
  </si>
  <si>
    <t>反映家庭生产生活能力提高的情况。</t>
  </si>
  <si>
    <t>满意度指标</t>
  </si>
  <si>
    <t>服务对象满意度</t>
  </si>
  <si>
    <t>受益对象满意度</t>
  </si>
  <si>
    <t>90</t>
  </si>
  <si>
    <t>反映获补助受益对象的满意程度。</t>
  </si>
  <si>
    <t>为进一步巩固提高双江高中教育品牌品，提长高中办学水平，规范学校办学行为，加强教师队伍建设，促进教师专业化发展，推进高中教育教学改革，促进高中高质量发展，达到办人民满意的教育，特聘县一中校长1人，税后月工资标准2.5万元每。</t>
  </si>
  <si>
    <t>校长聘用</t>
  </si>
  <si>
    <t>1.00</t>
  </si>
  <si>
    <t>受聘人数</t>
  </si>
  <si>
    <t>聘用工资标准</t>
  </si>
  <si>
    <t>反映校长聘用工资发放情况</t>
  </si>
  <si>
    <t>资金执行率</t>
  </si>
  <si>
    <t>反映及时下达清算资金情况</t>
  </si>
  <si>
    <t>36</t>
  </si>
  <si>
    <t>万元</t>
  </si>
  <si>
    <t>项目支出56万元</t>
  </si>
  <si>
    <t>教育发展</t>
  </si>
  <si>
    <t>上升</t>
  </si>
  <si>
    <t>办学规模目标、办学水平与成效、质量目标、常规管理、师生评价。</t>
  </si>
  <si>
    <t>全校师生和社会满意度</t>
  </si>
  <si>
    <t>反映推动教育发展的可持续影响情况</t>
  </si>
  <si>
    <t>保障学校正常运转，不因资金短缺而影响学校正常的教育教学秩序，确保教师培训所需资金得到有效保障。</t>
  </si>
  <si>
    <t>公用经费覆盖率</t>
  </si>
  <si>
    <t>教师培训费不低于学校年度公用经费总额的 10%</t>
  </si>
  <si>
    <t>10</t>
  </si>
  <si>
    <t xml:space="preserve">教师培训费不低于学校年度公用经费总额的 10%
</t>
  </si>
  <si>
    <t>公用经费资金补助标准达标率</t>
  </si>
  <si>
    <t>服务对象家长满意度</t>
  </si>
  <si>
    <t>85</t>
  </si>
  <si>
    <t>服务对象学生满意度</t>
  </si>
  <si>
    <t>目标1：经费用于日常办公、教学设施维护、教学物资采购、学生活动、困难学生补助等方面的开支，进而改善学校办公、办学条件，减轻困难学生家庭负担，保障学校教育教学工作正常运行。
目标2：创建和谐的教育环境，提高教育教学质量，保障学生健康成长，促进教育公平，全面提升教育的整体水平。
目标3：提升学校教师专业水平和学校管理水平，办好人民满意的教育。</t>
  </si>
  <si>
    <t>资助学生人数</t>
  </si>
  <si>
    <t>180</t>
  </si>
  <si>
    <t>人(人次、家)</t>
  </si>
  <si>
    <t>反映资助学生人数情况</t>
  </si>
  <si>
    <t>慈善活动宣传次数</t>
  </si>
  <si>
    <t>反映捐资助学慈善活动宣传情况。</t>
  </si>
  <si>
    <t>反映补助准确发放的情况。</t>
  </si>
  <si>
    <t>发放及时率</t>
  </si>
  <si>
    <t>反映发放单位及时发放补助资金的情况。
发放及时率=在时限内发放资金/应发放资金*100%</t>
  </si>
  <si>
    <t>困难学生学习、生活状况改善</t>
  </si>
  <si>
    <t>有所改善</t>
  </si>
  <si>
    <t>反映困难学生学习、生活状况改善情况。</t>
  </si>
  <si>
    <t>学校办学条件改善</t>
  </si>
  <si>
    <t>反映学校办学条件改善情况</t>
  </si>
  <si>
    <t>学生学习积极性提高</t>
  </si>
  <si>
    <t>有所提高</t>
  </si>
  <si>
    <t>反映学生学习积极性提高情况</t>
  </si>
  <si>
    <t>受助学生满意度</t>
  </si>
  <si>
    <t>反映受助学生满意度情况</t>
  </si>
  <si>
    <t>受助家长满意度</t>
  </si>
  <si>
    <t>反映受助家长满意度情况</t>
  </si>
  <si>
    <t>教职工满意度</t>
  </si>
  <si>
    <t>反映学校教职工满意度情况</t>
  </si>
  <si>
    <t>目标一:严肃财政纪律，落实好资助政策，保证资助资金安全，及时下达资金，督促学校按时落实资助资金。
目标二:加大宣传力度，落实好高中教育阶段寄宿生生活补助资助政策。
目标三:提高贫困家庭经济收入，确保建档立卡贫困学生受助</t>
  </si>
  <si>
    <t>普通高中免学费补助人次</t>
  </si>
  <si>
    <t>611</t>
  </si>
  <si>
    <t>人次</t>
  </si>
  <si>
    <t>反映民办高中享受免学费补助人数</t>
  </si>
  <si>
    <t>资金当年下达率</t>
  </si>
  <si>
    <t>反映民办高中资金拨付及时性的情况</t>
  </si>
  <si>
    <t>补助对象补助准确率</t>
  </si>
  <si>
    <t>反映民办高中免学费补助救助兑付额与标准额（核定额）的比率</t>
  </si>
  <si>
    <t>国家助学金应享受补助人群补助覆盖率</t>
  </si>
  <si>
    <t>民办高中应享受补助人数是否全覆盖</t>
  </si>
  <si>
    <t>普通高中免学费资金及时发放率</t>
  </si>
  <si>
    <t>反映国普通高中免学费补助发放完成率的情况</t>
  </si>
  <si>
    <t>29.7元/生.年</t>
  </si>
  <si>
    <t>元</t>
  </si>
  <si>
    <t>反映经费执行情况</t>
  </si>
  <si>
    <t>可持续影响</t>
  </si>
  <si>
    <t>提高学生学习自觉性及积极性</t>
  </si>
  <si>
    <t>明显</t>
  </si>
  <si>
    <t>反映补助对学生积极性的影响程度</t>
  </si>
  <si>
    <t>促进教育事业高质量发展</t>
  </si>
  <si>
    <t>长期</t>
  </si>
  <si>
    <t>反映补助对教育事业发展的影响</t>
  </si>
  <si>
    <t>受助学生和家长满意度</t>
  </si>
  <si>
    <t>反映全校师生满意度</t>
  </si>
  <si>
    <t>实施特殊教育生均公用经费计划，是贯彻落实现阶段扶贫战略的重大决策，是解决特殊教育发展困难，消除特殊教育发展不足，保障特殊教育经费正常运转的重要举措；对全面推进特殊教育，促进特殊教育发展，全面提高教育质量，促进残疾学生健康成长，筑牢教育发展根基有着重要意义。</t>
  </si>
  <si>
    <t>特殊教育补助人数</t>
  </si>
  <si>
    <t>9</t>
  </si>
  <si>
    <t>反映特殊教育补助人数情况</t>
  </si>
  <si>
    <t>162</t>
  </si>
  <si>
    <t>目标1：学生活动、困难学生补助等方面的开支，进而改善学校办公、办学条件，减轻困难学生家庭负担，保障学校教育教学工作正常运行。
目标2：创建和谐的教育环境，提高教育教学质量，保障学生健康成长，促进教育公平，全面提升教育的整体水平。
目标3：提升学校教师专业水平和学校管理水平，办好人民满意的教育。。</t>
  </si>
  <si>
    <t>受益人数</t>
  </si>
  <si>
    <t>57</t>
  </si>
  <si>
    <t>受益学生人数</t>
  </si>
  <si>
    <t>反映高中建档立卡贫困学生生活费补助达标情况</t>
  </si>
  <si>
    <t>受助学生准确性</t>
  </si>
  <si>
    <t>反映高中建档立卡贫困学生生活费受助学生准确情况</t>
  </si>
  <si>
    <t>资金拨付到位率</t>
  </si>
  <si>
    <t>反映及时拨付下达资金的情况</t>
  </si>
  <si>
    <t>普通高中资助年限</t>
  </si>
  <si>
    <t>年</t>
  </si>
  <si>
    <t>反映普通高中资助年限的情况</t>
  </si>
  <si>
    <t>337.5元/生.年</t>
  </si>
  <si>
    <t>反映资助标准的情况</t>
  </si>
  <si>
    <t>家庭经济困难</t>
  </si>
  <si>
    <t>缓解</t>
  </si>
  <si>
    <t>反映缓解困难学生家庭短期困难</t>
  </si>
  <si>
    <t>全校师生满意度</t>
  </si>
  <si>
    <t>反映家长及社会群体满意度</t>
  </si>
  <si>
    <t xml:space="preserve">
支持困难地区普通高中学校校舍改扩建、配置图书和教学仪器设备以及体育运动场等附属设施建设。</t>
  </si>
  <si>
    <t>购置设施设备质量达标率</t>
  </si>
  <si>
    <t>普通高中教学设备更新率</t>
  </si>
  <si>
    <t>&lt;=</t>
  </si>
  <si>
    <t>900000</t>
  </si>
  <si>
    <t>项目预算资金总额</t>
  </si>
  <si>
    <t>高中阶段毛入学率</t>
  </si>
  <si>
    <t>&gt;</t>
  </si>
  <si>
    <t>国民受教育年限</t>
  </si>
  <si>
    <t>师生家长满意度</t>
  </si>
  <si>
    <t>通过改善教学设施设务、改善师资力量、改善学校管理制度、改善学生福利，改善校园环境提升学习氛围、提高学生综合素质；达到提高学校办学水，推动教育质量发展，培养更多的优秀人才。</t>
  </si>
  <si>
    <t>办公运转费保障情况</t>
  </si>
  <si>
    <t>3000</t>
  </si>
  <si>
    <t>反映改善办学件、改善学校管理机制、提高学生综合素质。</t>
  </si>
  <si>
    <t>办公运转经费执行率</t>
  </si>
  <si>
    <t>反映政府对教育的扶持情况。</t>
  </si>
  <si>
    <t>办公运转经费到位及时率</t>
  </si>
  <si>
    <t>反映学正常运是否正常，教育教学是否能顺利开展。
运转经费到位及时率=在规定时间内实际到位资金/应到位资金*100%</t>
  </si>
  <si>
    <t>反映学校教学质量提升率</t>
  </si>
  <si>
    <t>反映项目有效提升学磁体教学质量，普通高中教育考评结果逐年提升的比例。
少数民族地区教学质量提升率=（本年得分-上年得分）/上年得分*100%</t>
  </si>
  <si>
    <t>促进普通高中教育落实</t>
  </si>
  <si>
    <t>普通高中教育影响</t>
  </si>
  <si>
    <t>反映项目实施对学校开展普通高中教育工作带来的促进作用。</t>
  </si>
  <si>
    <t>社会满意度</t>
  </si>
  <si>
    <t>80</t>
  </si>
  <si>
    <t>反映边远地区普通高中教育群众及师生的满意程度。</t>
  </si>
  <si>
    <t>家长满意度</t>
  </si>
  <si>
    <t>反映学生家长对政策实施过程、效果的满意程度。</t>
  </si>
  <si>
    <t>学生满意度</t>
  </si>
  <si>
    <t>反映学生对政策实施过程、效果的满意程度。</t>
  </si>
  <si>
    <t>做好本部门人员、公用经费保障，按规定落实干部职工各项待遇，支持部门正常履职。</t>
  </si>
  <si>
    <t>工资福利发放人数</t>
  </si>
  <si>
    <t>反映部门（单位）实际发放工资人员数量。</t>
  </si>
  <si>
    <t>发放对象准确率</t>
  </si>
  <si>
    <t>反映获补助对象认定的准确性情况。
获补对象准确率=抽检符合标准的补助对象数/抽检实际补助对象数*100%</t>
  </si>
  <si>
    <t>反映补助准确发放的情况。
补助兑现准确率=补助兑付额/应付额*100%</t>
  </si>
  <si>
    <t>部门运转</t>
  </si>
  <si>
    <t>正常运转</t>
  </si>
  <si>
    <t>反映部门（单位）运转情况。</t>
  </si>
  <si>
    <t>反映服务对象的满意程度。</t>
  </si>
  <si>
    <t>预算06表</t>
  </si>
  <si>
    <t>政府性基金预算支出预算表</t>
  </si>
  <si>
    <t>单位名称：全部</t>
  </si>
  <si>
    <t>本年政府性基金预算支出</t>
  </si>
  <si>
    <t>说明：本单位2025年无政府性基金预算支出预算，故此表为空。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</si>
  <si>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</si>
  <si>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</si>
  <si>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</si>
  <si>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</si>
  <si>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</si>
  <si>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</si>
  <si>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</si>
  <si>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</si>
  <si>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</si>
  <si>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</si>
  <si>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云Ｓ.17969加油项目</t>
  </si>
  <si>
    <t>车辆加油、添加燃料服务</t>
  </si>
  <si>
    <t>项</t>
  </si>
  <si>
    <t>云Ｓ.17969维修和保养服务项目</t>
  </si>
  <si>
    <t>车辆维修和保养服务</t>
  </si>
  <si>
    <t>复印纸采购项目</t>
  </si>
  <si>
    <t>复印纸</t>
  </si>
  <si>
    <t>箱</t>
  </si>
  <si>
    <t>云Ｓ.17969保险费项目</t>
  </si>
  <si>
    <t>机动车保险服务</t>
  </si>
  <si>
    <t>汇智厅桌椅采购项目</t>
  </si>
  <si>
    <t>教学、实验用桌</t>
  </si>
  <si>
    <t>套</t>
  </si>
  <si>
    <t>学生课桌椅采购项目</t>
  </si>
  <si>
    <t>信息中心扫描仪采购项目</t>
  </si>
  <si>
    <t>扫描仪</t>
  </si>
  <si>
    <t>台</t>
  </si>
  <si>
    <t>台式计算机采购项目</t>
  </si>
  <si>
    <t>台式计算机</t>
  </si>
  <si>
    <t>多媒体智慧黑板 采购项目</t>
  </si>
  <si>
    <t>触控一体机</t>
  </si>
  <si>
    <t>预算08表</t>
  </si>
  <si>
    <t>政府购买服务项目</t>
  </si>
  <si>
    <t>政府购买服务目录</t>
  </si>
  <si>
    <t>政府性基金</t>
  </si>
  <si>
    <t>说明：本单位2025年无政府购买服务预算，故此表为空。</t>
  </si>
  <si>
    <t>预算09-1表</t>
  </si>
  <si>
    <t>单位名称（项目）</t>
  </si>
  <si>
    <t>地区</t>
  </si>
  <si>
    <t>-</t>
  </si>
  <si>
    <t>说明：本单位2025年无县对下转移支付预算，故此表为空。</t>
  </si>
  <si>
    <t>预算09-2表</t>
  </si>
  <si>
    <t>说明：本单位2025年无县对下转移支付预算，无相应的绩效目标，故此表为空表。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</si>
  <si>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</si>
  <si>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</si>
  <si>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</si>
  <si>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</si>
  <si>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</si>
  <si>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</si>
  <si>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</si>
  <si>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</si>
  <si>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A02010105 台式计算机</t>
  </si>
  <si>
    <t>办公用台式计算机</t>
  </si>
  <si>
    <t>课桌椅</t>
  </si>
  <si>
    <t xml:space="preserve">A05010203 教学、实验用桌
</t>
  </si>
  <si>
    <t>学生课桌椅</t>
  </si>
  <si>
    <t>A02021118 扫描仪</t>
  </si>
  <si>
    <t>信息中心扫描仪</t>
  </si>
  <si>
    <t>桌椅</t>
  </si>
  <si>
    <t>汇智厅桌椅</t>
  </si>
  <si>
    <t>A02020800 触控一体机</t>
  </si>
  <si>
    <t xml:space="preserve">多媒体智慧黑板 </t>
  </si>
  <si>
    <t>预算11表</t>
  </si>
  <si>
    <t>上级补助</t>
  </si>
  <si>
    <r>
      <rPr>
        <sz val="9"/>
        <color theme="1"/>
        <rFont val="宋体"/>
        <charset val="134"/>
      </rPr>
      <t>说明：本单位</t>
    </r>
    <r>
      <rPr>
        <sz val="9"/>
        <color theme="1"/>
        <rFont val="Microsoft YaHei UI"/>
        <charset val="134"/>
      </rPr>
      <t>2025</t>
    </r>
    <r>
      <rPr>
        <sz val="9"/>
        <color theme="1"/>
        <rFont val="宋体"/>
        <charset val="134"/>
      </rPr>
      <t>年无中央和省、市转移支付补助项目支出预算，故此表为空表。</t>
    </r>
  </si>
  <si>
    <t>预算12表</t>
  </si>
  <si>
    <t>项目级次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</si>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</sst>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.25"/>
      <color rgb="FF000000"/>
      <name val="宋体"/>
      <charset val="134"/>
    </font>
    <font>
      <b/>
      <sz val="23"/>
      <name val="宋体"/>
      <charset val="134"/>
    </font>
    <font>
      <sz val="10"/>
      <name val="宋体"/>
      <charset val="1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21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49" fontId="7" fillId="0" borderId="7" xfId="50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9" fillId="0" borderId="0" xfId="0" applyFont="1" applyBorder="1">
      <alignment vertical="top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8" fillId="0" borderId="7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0" fillId="0" borderId="0" xfId="0" applyBorder="1" applyAlignment="1">
      <alignment horizontal="left" vertical="top"/>
      <protection locked="0"/>
    </xf>
    <xf numFmtId="0" fontId="11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2" fillId="0" borderId="0" xfId="57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8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</xf>
    <xf numFmtId="0" fontId="14" fillId="0" borderId="7" xfId="0" applyFont="1" applyBorder="1" applyAlignment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12" fillId="0" borderId="0" xfId="57" applyFont="1" applyFill="1" applyBorder="1" applyAlignment="1" applyProtection="1"/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 wrapText="1" indent="1"/>
    </xf>
    <xf numFmtId="0" fontId="7" fillId="0" borderId="11" xfId="0" applyFont="1" applyBorder="1" applyAlignment="1" applyProtection="1">
      <alignment horizontal="left" vertical="center" wrapText="1"/>
    </xf>
    <xf numFmtId="0" fontId="14" fillId="0" borderId="10" xfId="0" applyFont="1" applyBorder="1" applyAlignment="1">
      <alignment horizontal="center" vertical="center" wrapText="1"/>
      <protection locked="0"/>
    </xf>
    <xf numFmtId="0" fontId="14" fillId="0" borderId="12" xfId="0" applyFont="1" applyBorder="1" applyAlignment="1">
      <alignment horizontal="center" vertical="center"/>
      <protection locked="0"/>
    </xf>
    <xf numFmtId="0" fontId="14" fillId="0" borderId="12" xfId="0" applyFont="1" applyBorder="1" applyAlignment="1">
      <alignment horizontal="center" vertical="center" wrapText="1"/>
      <protection locked="0"/>
    </xf>
    <xf numFmtId="0" fontId="15" fillId="0" borderId="0" xfId="0" applyFont="1" applyAlignment="1">
      <alignment horizontal="right"/>
      <protection locked="0"/>
    </xf>
    <xf numFmtId="49" fontId="15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  <protection locked="0"/>
    </xf>
    <xf numFmtId="0" fontId="16" fillId="0" borderId="0" xfId="0" applyFont="1" applyAlignment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  <protection locked="0"/>
    </xf>
    <xf numFmtId="49" fontId="10" fillId="0" borderId="11" xfId="0" applyNumberFormat="1" applyFont="1" applyBorder="1" applyAlignment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10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2"/>
    </xf>
    <xf numFmtId="0" fontId="4" fillId="0" borderId="7" xfId="0" applyFont="1" applyBorder="1" applyAlignment="1">
      <alignment horizontal="left" vertical="center" wrapText="1"/>
      <protection locked="0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 wrapText="1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7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wrapText="1"/>
    </xf>
    <xf numFmtId="0" fontId="9" fillId="0" borderId="0" xfId="0" applyAlignment="1" applyProtection="1">
      <alignment horizontal="right" vertical="center" wrapText="1"/>
    </xf>
    <xf numFmtId="0" fontId="18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10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176" fontId="9" fillId="0" borderId="7" xfId="51" applyFont="1">
      <alignment horizontal="right" vertical="center"/>
    </xf>
    <xf numFmtId="176" fontId="9" fillId="0" borderId="7" xfId="51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10" fillId="0" borderId="7" xfId="0" applyNumberFormat="1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49" fontId="10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2" fillId="0" borderId="7" xfId="0" applyFont="1" applyBorder="1" applyAlignment="1" applyProtection="1">
      <alignment horizontal="center" vertical="center"/>
    </xf>
    <xf numFmtId="0" fontId="22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6" fontId="23" fillId="0" borderId="7" xfId="51" applyFont="1" applyProtection="1">
      <alignment horizontal="right" vertical="center"/>
      <protection locked="0"/>
    </xf>
    <xf numFmtId="0" fontId="24" fillId="0" borderId="0" xfId="0" applyFont="1" applyProtection="1">
      <alignment vertical="top"/>
    </xf>
    <xf numFmtId="0" fontId="25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2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2"/>
    </xf>
    <xf numFmtId="0" fontId="4" fillId="0" borderId="6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8"/>
  <sheetViews>
    <sheetView showZeros="0" workbookViewId="0">
      <selection activeCell="A1" sqref="$A1:$XFD1048576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3" t="s">
        <v>0</v>
      </c>
    </row>
    <row r="2" ht="36" customHeight="1" spans="1:4">
      <c r="A2" s="4" t="str">
        <f>"2025"&amp;"年部门财务收支预算总表"</f>
        <v>2025年部门财务收支预算总表</v>
      </c>
      <c r="B2" s="211"/>
      <c r="C2" s="211"/>
      <c r="D2" s="211"/>
    </row>
    <row r="3" ht="18.75" customHeight="1" spans="1:4">
      <c r="A3" s="35" t="str">
        <f>"单位名称："&amp;"双江拉祜族佤族布朗族傣族自治县第一完全中学"</f>
        <v>单位名称：双江拉祜族佤族布朗族傣族自治县第一完全中学</v>
      </c>
      <c r="B3" s="212"/>
      <c r="C3" s="212"/>
      <c r="D3" s="33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26" t="str">
        <f t="shared" ref="B5:D5" si="0">"2025"&amp;"年预算数"</f>
        <v>2025年预算数</v>
      </c>
      <c r="C5" s="26" t="s">
        <v>5</v>
      </c>
      <c r="D5" s="26" t="str">
        <f t="shared" si="0"/>
        <v>2025年预算数</v>
      </c>
    </row>
    <row r="6" ht="18.75" customHeight="1" spans="1:4">
      <c r="A6" s="28"/>
      <c r="B6" s="28"/>
      <c r="C6" s="28"/>
      <c r="D6" s="28"/>
    </row>
    <row r="7" ht="18.75" customHeight="1" spans="1:4">
      <c r="A7" s="176" t="s">
        <v>6</v>
      </c>
      <c r="B7" s="23">
        <v>65994190.96</v>
      </c>
      <c r="C7" s="176" t="s">
        <v>7</v>
      </c>
      <c r="D7" s="23"/>
    </row>
    <row r="8" ht="18.75" customHeight="1" spans="1:4">
      <c r="A8" s="176" t="s">
        <v>8</v>
      </c>
      <c r="B8" s="23"/>
      <c r="C8" s="176" t="s">
        <v>9</v>
      </c>
      <c r="D8" s="23"/>
    </row>
    <row r="9" ht="18.75" customHeight="1" spans="1:4">
      <c r="A9" s="176" t="s">
        <v>10</v>
      </c>
      <c r="B9" s="23"/>
      <c r="C9" s="176" t="s">
        <v>11</v>
      </c>
      <c r="D9" s="23"/>
    </row>
    <row r="10" ht="18.75" customHeight="1" spans="1:4">
      <c r="A10" s="176" t="s">
        <v>12</v>
      </c>
      <c r="B10" s="23">
        <v>4080000</v>
      </c>
      <c r="C10" s="176" t="s">
        <v>13</v>
      </c>
      <c r="D10" s="23"/>
    </row>
    <row r="11" ht="18.75" customHeight="1" spans="1:4">
      <c r="A11" s="21" t="s">
        <v>14</v>
      </c>
      <c r="B11" s="23">
        <v>850000</v>
      </c>
      <c r="C11" s="213" t="s">
        <v>15</v>
      </c>
      <c r="D11" s="23">
        <v>59111983.39</v>
      </c>
    </row>
    <row r="12" ht="18.75" customHeight="1" spans="1:4">
      <c r="A12" s="214" t="s">
        <v>16</v>
      </c>
      <c r="B12" s="23"/>
      <c r="C12" s="215" t="s">
        <v>17</v>
      </c>
      <c r="D12" s="23"/>
    </row>
    <row r="13" ht="18.75" customHeight="1" spans="1:4">
      <c r="A13" s="214" t="s">
        <v>18</v>
      </c>
      <c r="B13" s="23"/>
      <c r="C13" s="215" t="s">
        <v>19</v>
      </c>
      <c r="D13" s="23"/>
    </row>
    <row r="14" ht="18.75" customHeight="1" spans="1:4">
      <c r="A14" s="214" t="s">
        <v>20</v>
      </c>
      <c r="B14" s="23"/>
      <c r="C14" s="215" t="s">
        <v>21</v>
      </c>
      <c r="D14" s="23">
        <v>9093305.92</v>
      </c>
    </row>
    <row r="15" ht="18.75" customHeight="1" spans="1:4">
      <c r="A15" s="214" t="s">
        <v>22</v>
      </c>
      <c r="B15" s="23"/>
      <c r="C15" s="215" t="s">
        <v>23</v>
      </c>
      <c r="D15" s="23">
        <v>2899215.69</v>
      </c>
    </row>
    <row r="16" ht="18.75" customHeight="1" spans="1:4">
      <c r="A16" s="214" t="s">
        <v>24</v>
      </c>
      <c r="B16" s="23">
        <v>850000</v>
      </c>
      <c r="C16" s="214" t="s">
        <v>25</v>
      </c>
      <c r="D16" s="23"/>
    </row>
    <row r="17" ht="18.75" customHeight="1" spans="1:4">
      <c r="A17" s="214" t="s">
        <v>26</v>
      </c>
      <c r="B17" s="23"/>
      <c r="C17" s="214" t="s">
        <v>27</v>
      </c>
      <c r="D17" s="23"/>
    </row>
    <row r="18" ht="18.75" customHeight="1" spans="1:4">
      <c r="A18" s="216" t="s">
        <v>26</v>
      </c>
      <c r="B18" s="23"/>
      <c r="C18" s="215" t="s">
        <v>28</v>
      </c>
      <c r="D18" s="23"/>
    </row>
    <row r="19" ht="18.75" customHeight="1" spans="1:4">
      <c r="A19" s="216" t="s">
        <v>26</v>
      </c>
      <c r="B19" s="23"/>
      <c r="C19" s="215" t="s">
        <v>29</v>
      </c>
      <c r="D19" s="23"/>
    </row>
    <row r="20" ht="18.75" customHeight="1" spans="1:4">
      <c r="A20" s="216" t="s">
        <v>26</v>
      </c>
      <c r="B20" s="23"/>
      <c r="C20" s="215" t="s">
        <v>30</v>
      </c>
      <c r="D20" s="23"/>
    </row>
    <row r="21" ht="18.75" customHeight="1" spans="1:4">
      <c r="A21" s="216" t="s">
        <v>26</v>
      </c>
      <c r="B21" s="23"/>
      <c r="C21" s="215" t="s">
        <v>31</v>
      </c>
      <c r="D21" s="23"/>
    </row>
    <row r="22" ht="18.75" customHeight="1" spans="1:4">
      <c r="A22" s="216" t="s">
        <v>26</v>
      </c>
      <c r="B22" s="23"/>
      <c r="C22" s="215" t="s">
        <v>32</v>
      </c>
      <c r="D22" s="23"/>
    </row>
    <row r="23" ht="18.75" customHeight="1" spans="1:4">
      <c r="A23" s="216" t="s">
        <v>26</v>
      </c>
      <c r="B23" s="23"/>
      <c r="C23" s="215" t="s">
        <v>33</v>
      </c>
      <c r="D23" s="23"/>
    </row>
    <row r="24" ht="18.75" customHeight="1" spans="1:4">
      <c r="A24" s="216" t="s">
        <v>26</v>
      </c>
      <c r="B24" s="23"/>
      <c r="C24" s="215" t="s">
        <v>34</v>
      </c>
      <c r="D24" s="23"/>
    </row>
    <row r="25" ht="18.75" customHeight="1" spans="1:4">
      <c r="A25" s="216" t="s">
        <v>26</v>
      </c>
      <c r="B25" s="23"/>
      <c r="C25" s="215" t="s">
        <v>35</v>
      </c>
      <c r="D25" s="23">
        <v>4315764.96</v>
      </c>
    </row>
    <row r="26" ht="18.75" customHeight="1" spans="1:4">
      <c r="A26" s="216" t="s">
        <v>26</v>
      </c>
      <c r="B26" s="23"/>
      <c r="C26" s="215" t="s">
        <v>36</v>
      </c>
      <c r="D26" s="23"/>
    </row>
    <row r="27" ht="18.75" customHeight="1" spans="1:4">
      <c r="A27" s="216" t="s">
        <v>26</v>
      </c>
      <c r="B27" s="23"/>
      <c r="C27" s="215" t="s">
        <v>37</v>
      </c>
      <c r="D27" s="23"/>
    </row>
    <row r="28" ht="18.75" customHeight="1" spans="1:4">
      <c r="A28" s="216" t="s">
        <v>26</v>
      </c>
      <c r="B28" s="23"/>
      <c r="C28" s="215" t="s">
        <v>38</v>
      </c>
      <c r="D28" s="23"/>
    </row>
    <row r="29" ht="18.75" customHeight="1" spans="1:4">
      <c r="A29" s="216" t="s">
        <v>26</v>
      </c>
      <c r="B29" s="23"/>
      <c r="C29" s="215" t="s">
        <v>39</v>
      </c>
      <c r="D29" s="23"/>
    </row>
    <row r="30" ht="18.75" customHeight="1" spans="1:4">
      <c r="A30" s="217" t="s">
        <v>26</v>
      </c>
      <c r="B30" s="23"/>
      <c r="C30" s="214" t="s">
        <v>40</v>
      </c>
      <c r="D30" s="23"/>
    </row>
    <row r="31" ht="18.75" customHeight="1" spans="1:4">
      <c r="A31" s="217" t="s">
        <v>26</v>
      </c>
      <c r="B31" s="23"/>
      <c r="C31" s="214" t="s">
        <v>41</v>
      </c>
      <c r="D31" s="23"/>
    </row>
    <row r="32" ht="18.75" customHeight="1" spans="1:4">
      <c r="A32" s="217" t="s">
        <v>26</v>
      </c>
      <c r="B32" s="23"/>
      <c r="C32" s="214" t="s">
        <v>42</v>
      </c>
      <c r="D32" s="23"/>
    </row>
    <row r="33" ht="18.75" customHeight="1" spans="1:4">
      <c r="A33" s="218"/>
      <c r="B33" s="177"/>
      <c r="C33" s="214" t="s">
        <v>43</v>
      </c>
      <c r="D33" s="175"/>
    </row>
    <row r="34" ht="18.75" customHeight="1" spans="1:4">
      <c r="A34" s="218" t="s">
        <v>44</v>
      </c>
      <c r="B34" s="177">
        <f>SUM(B7:B11)</f>
        <v>70924190.96</v>
      </c>
      <c r="C34" s="172" t="s">
        <v>45</v>
      </c>
      <c r="D34" s="177">
        <v>75420269.96</v>
      </c>
    </row>
    <row r="35" ht="18.75" customHeight="1" spans="1:4">
      <c r="A35" s="219" t="s">
        <v>46</v>
      </c>
      <c r="B35" s="23">
        <v>4496079</v>
      </c>
      <c r="C35" s="176" t="s">
        <v>47</v>
      </c>
      <c r="D35" s="23"/>
    </row>
    <row r="36" ht="18.75" customHeight="1" spans="1:4">
      <c r="A36" s="219" t="s">
        <v>48</v>
      </c>
      <c r="B36" s="23">
        <v>4496079</v>
      </c>
      <c r="C36" s="176" t="s">
        <v>48</v>
      </c>
      <c r="D36" s="23"/>
    </row>
    <row r="37" ht="18.75" customHeight="1" spans="1:4">
      <c r="A37" s="219" t="s">
        <v>49</v>
      </c>
      <c r="B37" s="23">
        <f>B35-B36</f>
        <v>0</v>
      </c>
      <c r="C37" s="176" t="s">
        <v>50</v>
      </c>
      <c r="D37" s="23"/>
    </row>
    <row r="38" ht="18.75" customHeight="1" spans="1:4">
      <c r="A38" s="220" t="s">
        <v>51</v>
      </c>
      <c r="B38" s="177">
        <f t="shared" ref="B38:D38" si="1">B34+B35</f>
        <v>75420269.96</v>
      </c>
      <c r="C38" s="172" t="s">
        <v>52</v>
      </c>
      <c r="D38" s="177">
        <f t="shared" si="1"/>
        <v>75420269.96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E25" sqref="E25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53.5714285714286" customWidth="1"/>
    <col min="4" max="6" width="28.5714285714286" customWidth="1"/>
  </cols>
  <sheetData>
    <row r="1" ht="15.75" customHeight="1" spans="1:6">
      <c r="A1" s="104">
        <v>1</v>
      </c>
      <c r="B1" s="105">
        <v>0</v>
      </c>
      <c r="C1" s="104">
        <v>1</v>
      </c>
      <c r="D1" s="106"/>
      <c r="E1" s="106"/>
      <c r="F1" s="33" t="s">
        <v>555</v>
      </c>
    </row>
    <row r="2" ht="36.75" customHeight="1" spans="1:6">
      <c r="A2" s="107" t="str">
        <f>"2025"&amp;"年部门政府性基金预算支出预算表"</f>
        <v>2025年部门政府性基金预算支出预算表</v>
      </c>
      <c r="B2" s="108" t="s">
        <v>556</v>
      </c>
      <c r="C2" s="109"/>
      <c r="D2" s="110"/>
      <c r="E2" s="110"/>
      <c r="F2" s="110"/>
    </row>
    <row r="3" ht="18.75" customHeight="1" spans="1:6">
      <c r="A3" s="6" t="str">
        <f>"单位名称："&amp;"双江拉祜族佤族布朗族傣族自治县第一完全中学"</f>
        <v>单位名称：双江拉祜族佤族布朗族傣族自治县第一完全中学</v>
      </c>
      <c r="B3" s="6" t="s">
        <v>557</v>
      </c>
      <c r="C3" s="104"/>
      <c r="D3" s="106"/>
      <c r="E3" s="106"/>
      <c r="F3" s="33" t="s">
        <v>1</v>
      </c>
    </row>
    <row r="4" ht="18.75" customHeight="1" spans="1:6">
      <c r="A4" s="111" t="s">
        <v>197</v>
      </c>
      <c r="B4" s="112" t="s">
        <v>73</v>
      </c>
      <c r="C4" s="113" t="s">
        <v>74</v>
      </c>
      <c r="D4" s="12" t="s">
        <v>558</v>
      </c>
      <c r="E4" s="12"/>
      <c r="F4" s="13"/>
    </row>
    <row r="5" ht="18.75" customHeight="1" spans="1:6">
      <c r="A5" s="114"/>
      <c r="B5" s="115"/>
      <c r="C5" s="116"/>
      <c r="D5" s="97" t="s">
        <v>56</v>
      </c>
      <c r="E5" s="97" t="s">
        <v>75</v>
      </c>
      <c r="F5" s="97" t="s">
        <v>76</v>
      </c>
    </row>
    <row r="6" ht="18.75" customHeight="1" spans="1:6">
      <c r="A6" s="117">
        <v>1</v>
      </c>
      <c r="B6" s="118" t="s">
        <v>178</v>
      </c>
      <c r="C6" s="119">
        <v>3</v>
      </c>
      <c r="D6" s="120">
        <v>4</v>
      </c>
      <c r="E6" s="120">
        <v>5</v>
      </c>
      <c r="F6" s="120">
        <v>6</v>
      </c>
    </row>
    <row r="7" ht="18.75" customHeight="1" spans="1:6">
      <c r="A7" s="121"/>
      <c r="B7" s="84"/>
      <c r="C7" s="84"/>
      <c r="D7" s="23"/>
      <c r="E7" s="23"/>
      <c r="F7" s="23"/>
    </row>
    <row r="8" ht="18.75" customHeight="1" spans="1:6">
      <c r="A8" s="121"/>
      <c r="B8" s="84"/>
      <c r="C8" s="84"/>
      <c r="D8" s="23"/>
      <c r="E8" s="23"/>
      <c r="F8" s="23"/>
    </row>
    <row r="9" ht="18.75" customHeight="1" spans="1:6">
      <c r="A9" s="122" t="s">
        <v>56</v>
      </c>
      <c r="B9" s="123"/>
      <c r="C9" s="25"/>
      <c r="D9" s="23"/>
      <c r="E9" s="23"/>
      <c r="F9" s="23"/>
    </row>
    <row r="10" customHeight="1" spans="1:1">
      <c r="A10" s="31" t="s">
        <v>559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8"/>
  <sheetViews>
    <sheetView showZeros="0" topLeftCell="A4" workbookViewId="0">
      <selection activeCell="G35" sqref="G35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2"/>
      <c r="P1" s="32"/>
      <c r="Q1" s="33" t="s">
        <v>560</v>
      </c>
    </row>
    <row r="2" ht="35.25" customHeight="1" spans="1:17">
      <c r="A2" s="34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71"/>
      <c r="L2" s="5"/>
      <c r="M2" s="5"/>
      <c r="N2" s="5"/>
      <c r="O2" s="71"/>
      <c r="P2" s="71"/>
      <c r="Q2" s="5"/>
    </row>
    <row r="3" ht="18.75" customHeight="1" spans="1:17">
      <c r="A3" s="35" t="str">
        <f>"单位名称："&amp;"双江拉祜族佤族布朗族傣族自治县第一完全中学"</f>
        <v>单位名称：双江拉祜族佤族布朗族傣族自治县第一完全中学</v>
      </c>
      <c r="B3" s="8"/>
      <c r="C3" s="8"/>
      <c r="D3" s="8"/>
      <c r="E3" s="8"/>
      <c r="F3" s="8"/>
      <c r="G3" s="8"/>
      <c r="H3" s="8"/>
      <c r="I3" s="8"/>
      <c r="J3" s="8"/>
      <c r="O3" s="90"/>
      <c r="P3" s="90"/>
      <c r="Q3" s="33" t="s">
        <v>184</v>
      </c>
    </row>
    <row r="4" ht="18.75" customHeight="1" spans="1:17">
      <c r="A4" s="10" t="s">
        <v>561</v>
      </c>
      <c r="B4" s="74" t="s">
        <v>562</v>
      </c>
      <c r="C4" s="74" t="s">
        <v>563</v>
      </c>
      <c r="D4" s="74" t="s">
        <v>564</v>
      </c>
      <c r="E4" s="74" t="s">
        <v>565</v>
      </c>
      <c r="F4" s="74" t="s">
        <v>566</v>
      </c>
      <c r="G4" s="39" t="s">
        <v>204</v>
      </c>
      <c r="H4" s="39"/>
      <c r="I4" s="39"/>
      <c r="J4" s="39"/>
      <c r="K4" s="76"/>
      <c r="L4" s="39"/>
      <c r="M4" s="39"/>
      <c r="N4" s="39"/>
      <c r="O4" s="92"/>
      <c r="P4" s="76"/>
      <c r="Q4" s="40"/>
    </row>
    <row r="5" ht="18.75" customHeight="1" spans="1:17">
      <c r="A5" s="15"/>
      <c r="B5" s="77"/>
      <c r="C5" s="77"/>
      <c r="D5" s="77"/>
      <c r="E5" s="77"/>
      <c r="F5" s="77"/>
      <c r="G5" s="77" t="s">
        <v>56</v>
      </c>
      <c r="H5" s="77" t="s">
        <v>59</v>
      </c>
      <c r="I5" s="77" t="s">
        <v>567</v>
      </c>
      <c r="J5" s="77" t="s">
        <v>568</v>
      </c>
      <c r="K5" s="101" t="s">
        <v>569</v>
      </c>
      <c r="L5" s="93" t="s">
        <v>78</v>
      </c>
      <c r="M5" s="93"/>
      <c r="N5" s="93"/>
      <c r="O5" s="102"/>
      <c r="P5" s="103"/>
      <c r="Q5" s="79"/>
    </row>
    <row r="6" ht="27" customHeight="1" spans="1:17">
      <c r="A6" s="17"/>
      <c r="B6" s="79"/>
      <c r="C6" s="79"/>
      <c r="D6" s="79"/>
      <c r="E6" s="79"/>
      <c r="F6" s="79"/>
      <c r="G6" s="79"/>
      <c r="H6" s="79" t="s">
        <v>58</v>
      </c>
      <c r="I6" s="79"/>
      <c r="J6" s="79"/>
      <c r="K6" s="80"/>
      <c r="L6" s="79" t="s">
        <v>58</v>
      </c>
      <c r="M6" s="79" t="s">
        <v>65</v>
      </c>
      <c r="N6" s="79" t="s">
        <v>212</v>
      </c>
      <c r="O6" s="96" t="s">
        <v>67</v>
      </c>
      <c r="P6" s="80" t="s">
        <v>68</v>
      </c>
      <c r="Q6" s="79" t="s">
        <v>69</v>
      </c>
    </row>
    <row r="7" ht="18.75" customHeight="1" spans="1:17">
      <c r="A7" s="28">
        <v>1</v>
      </c>
      <c r="B7" s="97">
        <v>2</v>
      </c>
      <c r="C7" s="97">
        <v>3</v>
      </c>
      <c r="D7" s="28">
        <v>4</v>
      </c>
      <c r="E7" s="97">
        <v>5</v>
      </c>
      <c r="F7" s="97">
        <v>6</v>
      </c>
      <c r="G7" s="28">
        <v>7</v>
      </c>
      <c r="H7" s="97">
        <v>8</v>
      </c>
      <c r="I7" s="97">
        <v>9</v>
      </c>
      <c r="J7" s="28">
        <v>10</v>
      </c>
      <c r="K7" s="97">
        <v>11</v>
      </c>
      <c r="L7" s="97">
        <v>12</v>
      </c>
      <c r="M7" s="28">
        <v>13</v>
      </c>
      <c r="N7" s="97">
        <v>14</v>
      </c>
      <c r="O7" s="97">
        <v>15</v>
      </c>
      <c r="P7" s="28">
        <v>16</v>
      </c>
      <c r="Q7" s="97">
        <v>17</v>
      </c>
    </row>
    <row r="8" ht="18.75" customHeight="1" spans="1:17">
      <c r="A8" s="82" t="s">
        <v>71</v>
      </c>
      <c r="B8" s="83"/>
      <c r="C8" s="83"/>
      <c r="D8" s="83"/>
      <c r="E8" s="98"/>
      <c r="F8" s="23">
        <v>1498160</v>
      </c>
      <c r="G8" s="23">
        <v>1510040</v>
      </c>
      <c r="H8" s="23">
        <v>900000</v>
      </c>
      <c r="I8" s="23"/>
      <c r="J8" s="23"/>
      <c r="K8" s="23">
        <v>610040</v>
      </c>
      <c r="L8" s="23"/>
      <c r="M8" s="23"/>
      <c r="N8" s="23"/>
      <c r="O8" s="23"/>
      <c r="P8" s="23"/>
      <c r="Q8" s="23"/>
    </row>
    <row r="9" ht="18.75" customHeight="1" spans="1:17">
      <c r="A9" s="225" t="s">
        <v>329</v>
      </c>
      <c r="B9" s="83" t="s">
        <v>570</v>
      </c>
      <c r="C9" s="83" t="s">
        <v>571</v>
      </c>
      <c r="D9" s="100" t="s">
        <v>572</v>
      </c>
      <c r="E9" s="98">
        <v>1</v>
      </c>
      <c r="F9" s="23"/>
      <c r="G9" s="23">
        <v>8000</v>
      </c>
      <c r="H9" s="23"/>
      <c r="I9" s="23"/>
      <c r="J9" s="23"/>
      <c r="K9" s="23">
        <v>8000</v>
      </c>
      <c r="L9" s="23"/>
      <c r="M9" s="23"/>
      <c r="N9" s="23"/>
      <c r="O9" s="23"/>
      <c r="P9" s="23"/>
      <c r="Q9" s="23"/>
    </row>
    <row r="10" ht="18.75" customHeight="1" spans="1:17">
      <c r="A10" s="225" t="s">
        <v>329</v>
      </c>
      <c r="B10" s="83" t="s">
        <v>573</v>
      </c>
      <c r="C10" s="83" t="s">
        <v>574</v>
      </c>
      <c r="D10" s="100" t="s">
        <v>572</v>
      </c>
      <c r="E10" s="98">
        <v>1</v>
      </c>
      <c r="F10" s="23">
        <v>5120</v>
      </c>
      <c r="G10" s="23">
        <v>5120</v>
      </c>
      <c r="H10" s="23"/>
      <c r="I10" s="23"/>
      <c r="J10" s="23"/>
      <c r="K10" s="23">
        <v>5120</v>
      </c>
      <c r="L10" s="23"/>
      <c r="M10" s="23"/>
      <c r="N10" s="23"/>
      <c r="O10" s="23"/>
      <c r="P10" s="23"/>
      <c r="Q10" s="23"/>
    </row>
    <row r="11" ht="18.75" customHeight="1" spans="1:17">
      <c r="A11" s="225" t="s">
        <v>329</v>
      </c>
      <c r="B11" s="83" t="s">
        <v>575</v>
      </c>
      <c r="C11" s="83" t="s">
        <v>576</v>
      </c>
      <c r="D11" s="100" t="s">
        <v>577</v>
      </c>
      <c r="E11" s="98">
        <v>110</v>
      </c>
      <c r="F11" s="23">
        <v>18700</v>
      </c>
      <c r="G11" s="23">
        <v>18700</v>
      </c>
      <c r="H11" s="23"/>
      <c r="I11" s="23"/>
      <c r="J11" s="23"/>
      <c r="K11" s="23">
        <v>18700</v>
      </c>
      <c r="L11" s="23"/>
      <c r="M11" s="23"/>
      <c r="N11" s="23"/>
      <c r="O11" s="23"/>
      <c r="P11" s="23"/>
      <c r="Q11" s="23"/>
    </row>
    <row r="12" ht="18.75" customHeight="1" spans="1:17">
      <c r="A12" s="225" t="s">
        <v>329</v>
      </c>
      <c r="B12" s="83" t="s">
        <v>578</v>
      </c>
      <c r="C12" s="83" t="s">
        <v>579</v>
      </c>
      <c r="D12" s="100" t="s">
        <v>572</v>
      </c>
      <c r="E12" s="98">
        <v>1</v>
      </c>
      <c r="F12" s="23"/>
      <c r="G12" s="23">
        <v>3880</v>
      </c>
      <c r="H12" s="23"/>
      <c r="I12" s="23"/>
      <c r="J12" s="23"/>
      <c r="K12" s="23">
        <v>3880</v>
      </c>
      <c r="L12" s="23"/>
      <c r="M12" s="23"/>
      <c r="N12" s="23"/>
      <c r="O12" s="23"/>
      <c r="P12" s="23"/>
      <c r="Q12" s="23"/>
    </row>
    <row r="13" ht="18.75" customHeight="1" spans="1:17">
      <c r="A13" s="225" t="s">
        <v>329</v>
      </c>
      <c r="B13" s="83" t="s">
        <v>580</v>
      </c>
      <c r="C13" s="83" t="s">
        <v>581</v>
      </c>
      <c r="D13" s="100" t="s">
        <v>582</v>
      </c>
      <c r="E13" s="98">
        <v>490</v>
      </c>
      <c r="F13" s="23">
        <v>194040</v>
      </c>
      <c r="G13" s="23">
        <v>194040</v>
      </c>
      <c r="H13" s="23"/>
      <c r="I13" s="23"/>
      <c r="J13" s="23"/>
      <c r="K13" s="23">
        <v>194040</v>
      </c>
      <c r="L13" s="23"/>
      <c r="M13" s="23"/>
      <c r="N13" s="23"/>
      <c r="O13" s="23"/>
      <c r="P13" s="23"/>
      <c r="Q13" s="23"/>
    </row>
    <row r="14" ht="18.75" customHeight="1" spans="1:17">
      <c r="A14" s="225" t="s">
        <v>329</v>
      </c>
      <c r="B14" s="83" t="s">
        <v>583</v>
      </c>
      <c r="C14" s="83" t="s">
        <v>581</v>
      </c>
      <c r="D14" s="100" t="s">
        <v>582</v>
      </c>
      <c r="E14" s="98">
        <v>460</v>
      </c>
      <c r="F14" s="23">
        <v>197800</v>
      </c>
      <c r="G14" s="23">
        <v>197800</v>
      </c>
      <c r="H14" s="23"/>
      <c r="I14" s="23"/>
      <c r="J14" s="23"/>
      <c r="K14" s="23">
        <v>197800</v>
      </c>
      <c r="L14" s="23"/>
      <c r="M14" s="23"/>
      <c r="N14" s="23"/>
      <c r="O14" s="23"/>
      <c r="P14" s="23"/>
      <c r="Q14" s="23"/>
    </row>
    <row r="15" ht="18.75" customHeight="1" spans="1:17">
      <c r="A15" s="225" t="s">
        <v>329</v>
      </c>
      <c r="B15" s="83" t="s">
        <v>584</v>
      </c>
      <c r="C15" s="83" t="s">
        <v>585</v>
      </c>
      <c r="D15" s="100" t="s">
        <v>586</v>
      </c>
      <c r="E15" s="98">
        <v>1</v>
      </c>
      <c r="F15" s="23">
        <v>45000</v>
      </c>
      <c r="G15" s="23">
        <v>45000</v>
      </c>
      <c r="H15" s="23"/>
      <c r="I15" s="23"/>
      <c r="J15" s="23"/>
      <c r="K15" s="23">
        <v>45000</v>
      </c>
      <c r="L15" s="23"/>
      <c r="M15" s="23"/>
      <c r="N15" s="23"/>
      <c r="O15" s="23"/>
      <c r="P15" s="23"/>
      <c r="Q15" s="23"/>
    </row>
    <row r="16" ht="18.75" customHeight="1" spans="1:17">
      <c r="A16" s="225" t="s">
        <v>329</v>
      </c>
      <c r="B16" s="83" t="s">
        <v>587</v>
      </c>
      <c r="C16" s="83" t="s">
        <v>588</v>
      </c>
      <c r="D16" s="100" t="s">
        <v>586</v>
      </c>
      <c r="E16" s="98">
        <v>25</v>
      </c>
      <c r="F16" s="23">
        <v>137500</v>
      </c>
      <c r="G16" s="23">
        <v>137500</v>
      </c>
      <c r="H16" s="23"/>
      <c r="I16" s="23"/>
      <c r="J16" s="23"/>
      <c r="K16" s="23">
        <v>137500</v>
      </c>
      <c r="L16" s="23"/>
      <c r="M16" s="23"/>
      <c r="N16" s="23"/>
      <c r="O16" s="23"/>
      <c r="P16" s="23"/>
      <c r="Q16" s="23"/>
    </row>
    <row r="17" ht="18.75" customHeight="1" spans="1:17">
      <c r="A17" s="225" t="s">
        <v>280</v>
      </c>
      <c r="B17" s="83" t="s">
        <v>589</v>
      </c>
      <c r="C17" s="83" t="s">
        <v>590</v>
      </c>
      <c r="D17" s="100" t="s">
        <v>582</v>
      </c>
      <c r="E17" s="98">
        <v>30</v>
      </c>
      <c r="F17" s="23">
        <v>900000</v>
      </c>
      <c r="G17" s="23">
        <v>900000</v>
      </c>
      <c r="H17" s="23">
        <v>900000</v>
      </c>
      <c r="I17" s="23"/>
      <c r="J17" s="23"/>
      <c r="K17" s="23"/>
      <c r="L17" s="23"/>
      <c r="M17" s="23"/>
      <c r="N17" s="23"/>
      <c r="O17" s="23"/>
      <c r="P17" s="23"/>
      <c r="Q17" s="23"/>
    </row>
    <row r="18" ht="18.75" customHeight="1" spans="1:17">
      <c r="A18" s="85" t="s">
        <v>56</v>
      </c>
      <c r="B18" s="25"/>
      <c r="C18" s="25"/>
      <c r="D18" s="25"/>
      <c r="E18" s="25"/>
      <c r="F18" s="23">
        <v>1498160</v>
      </c>
      <c r="G18" s="23">
        <v>1510040</v>
      </c>
      <c r="H18" s="23">
        <v>900000</v>
      </c>
      <c r="I18" s="23"/>
      <c r="J18" s="23"/>
      <c r="K18" s="23">
        <v>610040</v>
      </c>
      <c r="L18" s="23"/>
      <c r="M18" s="23"/>
      <c r="N18" s="23"/>
      <c r="O18" s="23"/>
      <c r="P18" s="23"/>
      <c r="Q18" s="23"/>
    </row>
  </sheetData>
  <mergeCells count="16">
    <mergeCell ref="A2:Q2"/>
    <mergeCell ref="A3:F3"/>
    <mergeCell ref="G4:Q4"/>
    <mergeCell ref="L5:Q5"/>
    <mergeCell ref="A18:E1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1"/>
  <sheetViews>
    <sheetView showZeros="0" workbookViewId="0">
      <selection activeCell="C23" sqref="C23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3.5" customHeight="1" spans="1:14">
      <c r="A1" s="67"/>
      <c r="B1" s="67"/>
      <c r="C1" s="68"/>
      <c r="D1" s="67"/>
      <c r="E1" s="67"/>
      <c r="F1" s="67"/>
      <c r="G1" s="67"/>
      <c r="H1" s="69"/>
      <c r="I1" s="62"/>
      <c r="J1" s="62"/>
      <c r="K1" s="62"/>
      <c r="L1" s="32"/>
      <c r="M1" s="88"/>
      <c r="N1" s="89" t="s">
        <v>591</v>
      </c>
    </row>
    <row r="2" ht="34.5" customHeight="1" spans="1:14">
      <c r="A2" s="34" t="str">
        <f>"2025"&amp;"年部门政府购买服务预算表"</f>
        <v>2025年部门政府购买服务预算表</v>
      </c>
      <c r="B2" s="70"/>
      <c r="C2" s="71"/>
      <c r="D2" s="70"/>
      <c r="E2" s="70"/>
      <c r="F2" s="70"/>
      <c r="G2" s="70"/>
      <c r="H2" s="72"/>
      <c r="I2" s="70"/>
      <c r="J2" s="70"/>
      <c r="K2" s="70"/>
      <c r="L2" s="71"/>
      <c r="M2" s="72"/>
      <c r="N2" s="70"/>
    </row>
    <row r="3" ht="18.75" customHeight="1" spans="1:14">
      <c r="A3" s="59" t="str">
        <f>"单位名称："&amp;"双江拉祜族佤族布朗族傣族自治县第一完全中学"</f>
        <v>单位名称：双江拉祜族佤族布朗族傣族自治县第一完全中学</v>
      </c>
      <c r="B3" s="60"/>
      <c r="C3" s="73"/>
      <c r="D3" s="60"/>
      <c r="E3" s="60"/>
      <c r="F3" s="60"/>
      <c r="G3" s="60"/>
      <c r="H3" s="69"/>
      <c r="I3" s="62"/>
      <c r="J3" s="62"/>
      <c r="K3" s="62"/>
      <c r="L3" s="90"/>
      <c r="M3" s="91"/>
      <c r="N3" s="89" t="s">
        <v>184</v>
      </c>
    </row>
    <row r="4" ht="18.75" customHeight="1" spans="1:14">
      <c r="A4" s="10" t="s">
        <v>561</v>
      </c>
      <c r="B4" s="74" t="s">
        <v>592</v>
      </c>
      <c r="C4" s="75" t="s">
        <v>593</v>
      </c>
      <c r="D4" s="39" t="s">
        <v>204</v>
      </c>
      <c r="E4" s="39"/>
      <c r="F4" s="39"/>
      <c r="G4" s="39"/>
      <c r="H4" s="76"/>
      <c r="I4" s="39"/>
      <c r="J4" s="39"/>
      <c r="K4" s="39"/>
      <c r="L4" s="92"/>
      <c r="M4" s="76"/>
      <c r="N4" s="40"/>
    </row>
    <row r="5" ht="18.75" customHeight="1" spans="1:14">
      <c r="A5" s="15"/>
      <c r="B5" s="77"/>
      <c r="C5" s="78"/>
      <c r="D5" s="77" t="s">
        <v>56</v>
      </c>
      <c r="E5" s="77" t="s">
        <v>59</v>
      </c>
      <c r="F5" s="77" t="s">
        <v>594</v>
      </c>
      <c r="G5" s="77" t="s">
        <v>568</v>
      </c>
      <c r="H5" s="78" t="s">
        <v>569</v>
      </c>
      <c r="I5" s="93" t="s">
        <v>78</v>
      </c>
      <c r="J5" s="93"/>
      <c r="K5" s="93"/>
      <c r="L5" s="94"/>
      <c r="M5" s="95"/>
      <c r="N5" s="79"/>
    </row>
    <row r="6" ht="27" customHeight="1" spans="1:14">
      <c r="A6" s="17"/>
      <c r="B6" s="79"/>
      <c r="C6" s="80"/>
      <c r="D6" s="79"/>
      <c r="E6" s="79"/>
      <c r="F6" s="79"/>
      <c r="G6" s="79"/>
      <c r="H6" s="80"/>
      <c r="I6" s="79" t="s">
        <v>58</v>
      </c>
      <c r="J6" s="79" t="s">
        <v>65</v>
      </c>
      <c r="K6" s="79" t="s">
        <v>212</v>
      </c>
      <c r="L6" s="96" t="s">
        <v>67</v>
      </c>
      <c r="M6" s="80" t="s">
        <v>68</v>
      </c>
      <c r="N6" s="79" t="s">
        <v>69</v>
      </c>
    </row>
    <row r="7" ht="18.75" customHeight="1" spans="1:14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</row>
    <row r="8" ht="18.75" customHeight="1" spans="1:14">
      <c r="A8" s="82"/>
      <c r="B8" s="83"/>
      <c r="C8" s="84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2"/>
      <c r="B9" s="83"/>
      <c r="C9" s="84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5" t="s">
        <v>56</v>
      </c>
      <c r="B10" s="25"/>
      <c r="C10" s="8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87" t="s">
        <v>595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7"/>
  <sheetViews>
    <sheetView showZeros="0" workbookViewId="0">
      <selection activeCell="C19" sqref="C19"/>
    </sheetView>
  </sheetViews>
  <sheetFormatPr defaultColWidth="9.14285714285714" defaultRowHeight="14.25" customHeight="1" outlineLevelRow="6" outlineLevelCol="7"/>
  <cols>
    <col min="1" max="1" width="37.7142857142857" customWidth="1"/>
    <col min="2" max="4" width="22.847619047619" customWidth="1"/>
    <col min="5" max="8" width="20.847619047619" customWidth="1"/>
  </cols>
  <sheetData>
    <row r="1" ht="13.5" customHeight="1" spans="1:8">
      <c r="A1" s="2"/>
      <c r="B1" s="2"/>
      <c r="C1" s="2"/>
      <c r="D1" s="57"/>
      <c r="H1" s="32" t="s">
        <v>596</v>
      </c>
    </row>
    <row r="2" ht="27.75" customHeight="1" spans="1:8">
      <c r="A2" s="58" t="str">
        <f>"2025"&amp;"年县对下转移支付预算表"</f>
        <v>2025年县对下转移支付预算表</v>
      </c>
      <c r="B2" s="5"/>
      <c r="C2" s="5"/>
      <c r="D2" s="5"/>
      <c r="E2" s="5"/>
      <c r="F2" s="5"/>
      <c r="G2" s="5"/>
      <c r="H2" s="5"/>
    </row>
    <row r="3" ht="18.75" customHeight="1" spans="1:8">
      <c r="A3" s="59" t="str">
        <f>"单位名称："&amp;"双江拉祜族佤族布朗族傣族自治县第一完全中学"</f>
        <v>单位名称：双江拉祜族佤族布朗族傣族自治县第一完全中学</v>
      </c>
      <c r="B3" s="60"/>
      <c r="C3" s="60"/>
      <c r="D3" s="61"/>
      <c r="E3" s="62"/>
      <c r="F3" s="62"/>
      <c r="G3" s="62"/>
      <c r="H3" s="32" t="s">
        <v>184</v>
      </c>
    </row>
    <row r="4" ht="18.75" customHeight="1" spans="1:8">
      <c r="A4" s="26" t="s">
        <v>597</v>
      </c>
      <c r="B4" s="11" t="s">
        <v>204</v>
      </c>
      <c r="C4" s="12"/>
      <c r="D4" s="12"/>
      <c r="E4" s="11" t="s">
        <v>598</v>
      </c>
      <c r="F4" s="12"/>
      <c r="G4" s="12"/>
      <c r="H4" s="13"/>
    </row>
    <row r="5" ht="18.75" customHeight="1" spans="1:8">
      <c r="A5" s="28"/>
      <c r="B5" s="27" t="s">
        <v>56</v>
      </c>
      <c r="C5" s="10" t="s">
        <v>59</v>
      </c>
      <c r="D5" s="63" t="s">
        <v>594</v>
      </c>
      <c r="E5" s="64" t="s">
        <v>599</v>
      </c>
      <c r="F5" s="64" t="s">
        <v>599</v>
      </c>
      <c r="G5" s="64" t="s">
        <v>599</v>
      </c>
      <c r="H5" s="65" t="s">
        <v>599</v>
      </c>
    </row>
    <row r="6" ht="18.75" customHeight="1" spans="1:8">
      <c r="A6" s="64">
        <v>1</v>
      </c>
      <c r="B6" s="64">
        <v>2</v>
      </c>
      <c r="C6" s="64">
        <v>3</v>
      </c>
      <c r="D6" s="66">
        <v>4</v>
      </c>
      <c r="E6" s="64">
        <v>5</v>
      </c>
      <c r="F6" s="64">
        <v>6</v>
      </c>
      <c r="G6" s="64">
        <v>7</v>
      </c>
      <c r="H6" s="64">
        <v>8</v>
      </c>
    </row>
    <row r="7" customHeight="1" spans="1:1">
      <c r="A7" s="31" t="s">
        <v>600</v>
      </c>
    </row>
  </sheetData>
  <mergeCells count="5">
    <mergeCell ref="A2:H2"/>
    <mergeCell ref="A3:G3"/>
    <mergeCell ref="B4:D4"/>
    <mergeCell ref="E4:H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6"/>
  <sheetViews>
    <sheetView showZeros="0" workbookViewId="0">
      <selection activeCell="E27" sqref="E27"/>
    </sheetView>
  </sheetViews>
  <sheetFormatPr defaultColWidth="9.14285714285714" defaultRowHeight="12" customHeight="1" outlineLevelRow="5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9.5" customHeight="1" spans="10:10">
      <c r="J1" s="32" t="s">
        <v>601</v>
      </c>
    </row>
    <row r="2" ht="36" customHeight="1" spans="1:10">
      <c r="A2" s="4" t="str">
        <f>"2025"&amp;"年县对下转移支付绩效目标表"</f>
        <v>2025年县对下转移支付绩效目标表</v>
      </c>
      <c r="B2" s="5"/>
      <c r="C2" s="5"/>
      <c r="D2" s="5"/>
      <c r="E2" s="5"/>
      <c r="F2" s="51"/>
      <c r="G2" s="5"/>
      <c r="H2" s="51"/>
      <c r="I2" s="51"/>
      <c r="J2" s="5"/>
    </row>
    <row r="3" ht="18.75" customHeight="1" spans="1:8">
      <c r="A3" s="52" t="str">
        <f>"单位名称："&amp;"双江拉祜族佤族布朗族傣族自治县第一完全中学"</f>
        <v>单位名称：双江拉祜族佤族布朗族傣族自治县第一完全中学</v>
      </c>
      <c r="B3" s="53"/>
      <c r="C3" s="53"/>
      <c r="D3" s="53"/>
      <c r="E3" s="53"/>
      <c r="F3" s="54"/>
      <c r="G3" s="53"/>
      <c r="H3" s="54"/>
    </row>
    <row r="4" ht="18.75" customHeight="1" spans="1:10">
      <c r="A4" s="41" t="s">
        <v>363</v>
      </c>
      <c r="B4" s="41" t="s">
        <v>364</v>
      </c>
      <c r="C4" s="41" t="s">
        <v>365</v>
      </c>
      <c r="D4" s="41" t="s">
        <v>366</v>
      </c>
      <c r="E4" s="41" t="s">
        <v>367</v>
      </c>
      <c r="F4" s="55" t="s">
        <v>368</v>
      </c>
      <c r="G4" s="41" t="s">
        <v>369</v>
      </c>
      <c r="H4" s="55" t="s">
        <v>370</v>
      </c>
      <c r="I4" s="55" t="s">
        <v>371</v>
      </c>
      <c r="J4" s="41" t="s">
        <v>372</v>
      </c>
    </row>
    <row r="5" ht="18.75" customHeight="1" spans="1:10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55">
        <v>6</v>
      </c>
      <c r="G5" s="41">
        <v>7</v>
      </c>
      <c r="H5" s="55">
        <v>8</v>
      </c>
      <c r="I5" s="55">
        <v>9</v>
      </c>
      <c r="J5" s="41">
        <v>10</v>
      </c>
    </row>
    <row r="6" customHeight="1" spans="1:1">
      <c r="A6" s="56" t="s">
        <v>602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1"/>
  <sheetViews>
    <sheetView showZeros="0" workbookViewId="0">
      <selection activeCell="G26" sqref="G26"/>
    </sheetView>
  </sheetViews>
  <sheetFormatPr defaultColWidth="9.14285714285714" defaultRowHeight="12" customHeight="1" outlineLevelCol="7"/>
  <cols>
    <col min="1" max="1" width="34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4.25" customHeight="1" spans="8:8">
      <c r="H1" s="33" t="s">
        <v>603</v>
      </c>
    </row>
    <row r="2" ht="34.5" customHeight="1" spans="1:8">
      <c r="A2" s="34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8.75" customHeight="1" spans="1:8">
      <c r="A3" s="35" t="str">
        <f>"单位名称："&amp;"双江拉祜族佤族布朗族傣族自治县第一完全中学"</f>
        <v>单位名称：双江拉祜族佤族布朗族傣族自治县第一完全中学</v>
      </c>
      <c r="B3" s="7"/>
      <c r="C3" s="36"/>
      <c r="H3" s="37" t="s">
        <v>184</v>
      </c>
    </row>
    <row r="4" ht="18.75" customHeight="1" spans="1:8">
      <c r="A4" s="10" t="s">
        <v>197</v>
      </c>
      <c r="B4" s="10" t="s">
        <v>604</v>
      </c>
      <c r="C4" s="10" t="s">
        <v>605</v>
      </c>
      <c r="D4" s="10" t="s">
        <v>606</v>
      </c>
      <c r="E4" s="10" t="s">
        <v>607</v>
      </c>
      <c r="F4" s="38" t="s">
        <v>608</v>
      </c>
      <c r="G4" s="39"/>
      <c r="H4" s="40"/>
    </row>
    <row r="5" ht="18.75" customHeight="1" spans="1:8">
      <c r="A5" s="17"/>
      <c r="B5" s="17"/>
      <c r="C5" s="17"/>
      <c r="D5" s="17"/>
      <c r="E5" s="17"/>
      <c r="F5" s="41" t="s">
        <v>565</v>
      </c>
      <c r="G5" s="41" t="s">
        <v>609</v>
      </c>
      <c r="H5" s="41" t="s">
        <v>610</v>
      </c>
    </row>
    <row r="6" ht="18.75" customHeight="1" spans="1:8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3">
        <v>7</v>
      </c>
      <c r="H6" s="42">
        <v>8</v>
      </c>
    </row>
    <row r="7" ht="18.75" customHeight="1" spans="1:8">
      <c r="A7" s="44" t="s">
        <v>71</v>
      </c>
      <c r="B7" s="44" t="s">
        <v>588</v>
      </c>
      <c r="C7" s="44" t="s">
        <v>611</v>
      </c>
      <c r="D7" s="44" t="s">
        <v>612</v>
      </c>
      <c r="E7" s="44" t="s">
        <v>586</v>
      </c>
      <c r="F7" s="45">
        <v>25</v>
      </c>
      <c r="G7" s="23">
        <v>25</v>
      </c>
      <c r="H7" s="23">
        <v>137500</v>
      </c>
    </row>
    <row r="8" ht="18.75" customHeight="1" spans="1:8">
      <c r="A8" s="44" t="s">
        <v>71</v>
      </c>
      <c r="B8" s="46" t="s">
        <v>613</v>
      </c>
      <c r="C8" s="47" t="s">
        <v>614</v>
      </c>
      <c r="D8" s="46" t="s">
        <v>615</v>
      </c>
      <c r="E8" s="46" t="s">
        <v>582</v>
      </c>
      <c r="F8" s="45">
        <v>460</v>
      </c>
      <c r="G8" s="23">
        <v>430</v>
      </c>
      <c r="H8" s="23">
        <v>197800</v>
      </c>
    </row>
    <row r="9" ht="18.75" customHeight="1" spans="1:8">
      <c r="A9" s="44" t="s">
        <v>71</v>
      </c>
      <c r="B9" s="46" t="s">
        <v>585</v>
      </c>
      <c r="C9" s="46" t="s">
        <v>616</v>
      </c>
      <c r="D9" s="46" t="s">
        <v>617</v>
      </c>
      <c r="E9" s="46" t="s">
        <v>586</v>
      </c>
      <c r="F9" s="45">
        <v>1</v>
      </c>
      <c r="G9" s="23">
        <v>45000</v>
      </c>
      <c r="H9" s="23">
        <v>45000</v>
      </c>
    </row>
    <row r="10" ht="18.75" customHeight="1" spans="1:8">
      <c r="A10" s="44" t="s">
        <v>71</v>
      </c>
      <c r="B10" s="46" t="s">
        <v>618</v>
      </c>
      <c r="C10" s="47" t="s">
        <v>614</v>
      </c>
      <c r="D10" s="46" t="s">
        <v>619</v>
      </c>
      <c r="E10" s="46" t="s">
        <v>582</v>
      </c>
      <c r="F10" s="45">
        <v>490</v>
      </c>
      <c r="G10" s="23">
        <v>396</v>
      </c>
      <c r="H10" s="23">
        <v>194040</v>
      </c>
    </row>
    <row r="11" ht="18.75" customHeight="1" spans="1:8">
      <c r="A11" s="44" t="s">
        <v>71</v>
      </c>
      <c r="B11" s="46" t="s">
        <v>590</v>
      </c>
      <c r="C11" s="46" t="s">
        <v>620</v>
      </c>
      <c r="D11" s="46" t="s">
        <v>621</v>
      </c>
      <c r="E11" s="46" t="s">
        <v>582</v>
      </c>
      <c r="F11" s="45">
        <v>30</v>
      </c>
      <c r="G11" s="23">
        <v>30000</v>
      </c>
      <c r="H11" s="23">
        <v>900000</v>
      </c>
    </row>
    <row r="12" ht="18.75" customHeight="1" spans="1:8">
      <c r="A12" s="48"/>
      <c r="B12" s="49"/>
      <c r="C12" s="49"/>
      <c r="D12" s="49"/>
      <c r="E12" s="49"/>
      <c r="F12" s="45"/>
      <c r="G12" s="23"/>
      <c r="H12" s="23"/>
    </row>
    <row r="13" ht="18.75" customHeight="1" spans="1:8">
      <c r="A13" s="48" t="s">
        <v>56</v>
      </c>
      <c r="B13" s="49"/>
      <c r="C13" s="49"/>
      <c r="D13" s="49"/>
      <c r="E13" s="49"/>
      <c r="F13" s="45"/>
      <c r="G13" s="23"/>
      <c r="H13" s="23">
        <f>SUM(H7:H12)</f>
        <v>1474340</v>
      </c>
    </row>
    <row r="14" customHeight="1" spans="1:1">
      <c r="A14" s="31"/>
    </row>
    <row r="21" customHeight="1" spans="6:6">
      <c r="F21" s="50"/>
    </row>
  </sheetData>
  <mergeCells count="9">
    <mergeCell ref="A2:H2"/>
    <mergeCell ref="A3:C3"/>
    <mergeCell ref="F4:H4"/>
    <mergeCell ref="A13:E13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G18" sqref="G18"/>
    </sheetView>
  </sheetViews>
  <sheetFormatPr defaultColWidth="9.14285714285714" defaultRowHeight="14.25" customHeight="1"/>
  <cols>
    <col min="1" max="1" width="13.4190476190476" customWidth="1"/>
    <col min="2" max="2" width="41.0095238095238" customWidth="1"/>
    <col min="3" max="3" width="23.847619047619" customWidth="1"/>
    <col min="4" max="4" width="11.1428571428571" customWidth="1"/>
    <col min="5" max="5" width="33.4380952380952" customWidth="1"/>
    <col min="6" max="6" width="9.84761904761905" customWidth="1"/>
    <col min="7" max="7" width="17.7142857142857" customWidth="1"/>
    <col min="8" max="11" width="23.009523809523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2" t="s">
        <v>622</v>
      </c>
    </row>
    <row r="2" ht="42.75" customHeight="1" spans="1:11">
      <c r="A2" s="4" t="str">
        <f>"2025"&amp;"年中央和省、市转移支付补助项目支出预算表"</f>
        <v>2025年中央和省、市转移支付补助项目支出预算表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"单位名称："&amp;"双江拉祜族佤族布朗族傣族自治县第一完全中学"</f>
        <v>单位名称：双江拉祜族佤族布朗族傣族自治县第一完全中学</v>
      </c>
      <c r="B3" s="7"/>
      <c r="C3" s="7"/>
      <c r="D3" s="7"/>
      <c r="E3" s="7"/>
      <c r="F3" s="7"/>
      <c r="G3" s="7"/>
      <c r="H3" s="8"/>
      <c r="I3" s="8"/>
      <c r="J3" s="8"/>
      <c r="K3" s="3" t="s">
        <v>184</v>
      </c>
    </row>
    <row r="4" ht="18.75" customHeight="1" spans="1:11">
      <c r="A4" s="9" t="s">
        <v>271</v>
      </c>
      <c r="B4" s="9" t="s">
        <v>199</v>
      </c>
      <c r="C4" s="9" t="s">
        <v>272</v>
      </c>
      <c r="D4" s="10" t="s">
        <v>200</v>
      </c>
      <c r="E4" s="10" t="s">
        <v>201</v>
      </c>
      <c r="F4" s="10" t="s">
        <v>273</v>
      </c>
      <c r="G4" s="10" t="s">
        <v>274</v>
      </c>
      <c r="H4" s="26" t="s">
        <v>56</v>
      </c>
      <c r="I4" s="11" t="s">
        <v>623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7"/>
      <c r="I5" s="10" t="s">
        <v>59</v>
      </c>
      <c r="J5" s="10" t="s">
        <v>60</v>
      </c>
      <c r="K5" s="10" t="s">
        <v>61</v>
      </c>
    </row>
    <row r="6" ht="18.75" customHeight="1" spans="1:11">
      <c r="A6" s="16"/>
      <c r="B6" s="16"/>
      <c r="C6" s="16"/>
      <c r="D6" s="17"/>
      <c r="E6" s="17"/>
      <c r="F6" s="17"/>
      <c r="G6" s="17"/>
      <c r="H6" s="28"/>
      <c r="I6" s="17" t="s">
        <v>58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0" t="s">
        <v>56</v>
      </c>
      <c r="B10" s="30"/>
      <c r="C10" s="30"/>
      <c r="D10" s="30"/>
      <c r="E10" s="30"/>
      <c r="F10" s="30"/>
      <c r="G10" s="30"/>
      <c r="H10" s="23"/>
      <c r="I10" s="23"/>
      <c r="J10" s="23"/>
      <c r="K10" s="23"/>
    </row>
    <row r="11" customHeight="1" spans="1:1">
      <c r="A11" s="31" t="s">
        <v>624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7"/>
  <sheetViews>
    <sheetView showZeros="0" tabSelected="1" topLeftCell="A4" workbookViewId="0">
      <selection activeCell="G30" sqref="G30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7" width="23.847619047619" customWidth="1"/>
  </cols>
  <sheetData>
    <row r="1" ht="18.75" customHeight="1" spans="4:7">
      <c r="D1" s="1"/>
      <c r="E1" s="2"/>
      <c r="F1" s="2"/>
      <c r="G1" s="3" t="s">
        <v>625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"单位名称："&amp;"双江拉祜族佤族布朗族傣族自治县第一完全中学"</f>
        <v>单位名称：双江拉祜族佤族布朗族傣族自治县第一完全中学</v>
      </c>
      <c r="B3" s="7"/>
      <c r="C3" s="7"/>
      <c r="D3" s="7"/>
      <c r="E3" s="8"/>
      <c r="F3" s="8"/>
      <c r="G3" s="3" t="s">
        <v>184</v>
      </c>
    </row>
    <row r="4" ht="18.75" customHeight="1" spans="1:7">
      <c r="A4" s="9" t="s">
        <v>272</v>
      </c>
      <c r="B4" s="9" t="s">
        <v>271</v>
      </c>
      <c r="C4" s="9" t="s">
        <v>199</v>
      </c>
      <c r="D4" s="10" t="s">
        <v>626</v>
      </c>
      <c r="E4" s="11" t="s">
        <v>59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58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18.75" customHeight="1" spans="1:7">
      <c r="A8" s="20" t="s">
        <v>71</v>
      </c>
      <c r="B8" s="21"/>
      <c r="C8" s="21"/>
      <c r="D8" s="22"/>
      <c r="E8" s="23">
        <v>2369115.7</v>
      </c>
      <c r="F8" s="23"/>
      <c r="G8" s="23"/>
    </row>
    <row r="9" ht="18.75" customHeight="1" spans="1:7">
      <c r="A9" s="20"/>
      <c r="B9" s="20" t="s">
        <v>627</v>
      </c>
      <c r="C9" s="20" t="s">
        <v>350</v>
      </c>
      <c r="D9" s="22" t="s">
        <v>628</v>
      </c>
      <c r="E9" s="23">
        <v>19237.5</v>
      </c>
      <c r="F9" s="23"/>
      <c r="G9" s="23"/>
    </row>
    <row r="10" ht="18.75" customHeight="1" spans="1:7">
      <c r="A10" s="24"/>
      <c r="B10" s="20" t="s">
        <v>627</v>
      </c>
      <c r="C10" s="20" t="s">
        <v>348</v>
      </c>
      <c r="D10" s="22" t="s">
        <v>628</v>
      </c>
      <c r="E10" s="23">
        <v>18146.7</v>
      </c>
      <c r="F10" s="23"/>
      <c r="G10" s="23"/>
    </row>
    <row r="11" ht="18.75" customHeight="1" spans="1:7">
      <c r="A11" s="24"/>
      <c r="B11" s="20" t="s">
        <v>627</v>
      </c>
      <c r="C11" s="20" t="s">
        <v>358</v>
      </c>
      <c r="D11" s="22" t="s">
        <v>628</v>
      </c>
      <c r="E11" s="23">
        <v>1458</v>
      </c>
      <c r="F11" s="23"/>
      <c r="G11" s="23"/>
    </row>
    <row r="12" ht="18.75" customHeight="1" spans="1:7">
      <c r="A12" s="24"/>
      <c r="B12" s="20" t="s">
        <v>627</v>
      </c>
      <c r="C12" s="20" t="s">
        <v>360</v>
      </c>
      <c r="D12" s="22" t="s">
        <v>628</v>
      </c>
      <c r="E12" s="23">
        <v>152752.5</v>
      </c>
      <c r="F12" s="23"/>
      <c r="G12" s="23"/>
    </row>
    <row r="13" ht="18.75" customHeight="1" spans="1:7">
      <c r="A13" s="24"/>
      <c r="B13" s="20" t="s">
        <v>627</v>
      </c>
      <c r="C13" s="20" t="s">
        <v>354</v>
      </c>
      <c r="D13" s="22" t="s">
        <v>628</v>
      </c>
      <c r="E13" s="23">
        <v>77521</v>
      </c>
      <c r="F13" s="23"/>
      <c r="G13" s="23"/>
    </row>
    <row r="14" ht="18.75" customHeight="1" spans="1:7">
      <c r="A14" s="24"/>
      <c r="B14" s="20" t="s">
        <v>629</v>
      </c>
      <c r="C14" s="20" t="s">
        <v>346</v>
      </c>
      <c r="D14" s="22" t="s">
        <v>628</v>
      </c>
      <c r="E14" s="23">
        <v>1000000</v>
      </c>
      <c r="F14" s="23"/>
      <c r="G14" s="23"/>
    </row>
    <row r="15" ht="18.75" customHeight="1" spans="1:7">
      <c r="A15" s="24"/>
      <c r="B15" s="20" t="s">
        <v>629</v>
      </c>
      <c r="C15" s="20" t="s">
        <v>280</v>
      </c>
      <c r="D15" s="22" t="s">
        <v>628</v>
      </c>
      <c r="E15" s="23">
        <v>900000</v>
      </c>
      <c r="F15" s="23"/>
      <c r="G15" s="23"/>
    </row>
    <row r="16" ht="18.75" customHeight="1" spans="1:7">
      <c r="A16" s="24"/>
      <c r="B16" s="20" t="s">
        <v>629</v>
      </c>
      <c r="C16" s="20" t="s">
        <v>277</v>
      </c>
      <c r="D16" s="22" t="s">
        <v>628</v>
      </c>
      <c r="E16" s="23">
        <v>200000</v>
      </c>
      <c r="F16" s="23"/>
      <c r="G16" s="23"/>
    </row>
    <row r="17" ht="18.75" customHeight="1" spans="1:7">
      <c r="A17" s="22" t="s">
        <v>56</v>
      </c>
      <c r="B17" s="25"/>
      <c r="C17" s="25"/>
      <c r="D17" s="25"/>
      <c r="E17" s="23">
        <v>2369115.7</v>
      </c>
      <c r="F17" s="23"/>
      <c r="G17" s="23"/>
    </row>
  </sheetData>
  <mergeCells count="11">
    <mergeCell ref="A2:G2"/>
    <mergeCell ref="A3:D3"/>
    <mergeCell ref="E4:G4"/>
    <mergeCell ref="A17:D17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workbookViewId="0">
      <selection activeCell="H29" sqref="H29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9.5" customHeight="1" spans="10:19">
      <c r="J1" s="178"/>
      <c r="O1" s="68"/>
      <c r="P1" s="68"/>
      <c r="Q1" s="68"/>
      <c r="R1" s="68"/>
      <c r="S1" s="32" t="s">
        <v>53</v>
      </c>
    </row>
    <row r="2" ht="57.75" customHeight="1" spans="1:19">
      <c r="A2" s="138" t="str">
        <f>"2025"&amp;"年部门收入预算表"</f>
        <v>2025年部门收入预算表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204"/>
      <c r="P2" s="204"/>
      <c r="Q2" s="204"/>
      <c r="R2" s="204"/>
      <c r="S2" s="204"/>
    </row>
    <row r="3" ht="18.75" customHeight="1" spans="1:19">
      <c r="A3" s="35" t="str">
        <f>"单位名称："&amp;"双江拉祜族佤族布朗族傣族自治县第一完全中学"</f>
        <v>单位名称：双江拉祜族佤族布朗族傣族自治县第一完全中学</v>
      </c>
      <c r="B3" s="189"/>
      <c r="C3" s="189"/>
      <c r="D3" s="189"/>
      <c r="E3" s="189"/>
      <c r="F3" s="189"/>
      <c r="G3" s="189"/>
      <c r="H3" s="189"/>
      <c r="I3" s="189"/>
      <c r="J3" s="205"/>
      <c r="K3" s="189"/>
      <c r="L3" s="189"/>
      <c r="M3" s="189"/>
      <c r="N3" s="189"/>
      <c r="O3" s="205"/>
      <c r="P3" s="205"/>
      <c r="Q3" s="205"/>
      <c r="R3" s="205"/>
      <c r="S3" s="32" t="s">
        <v>1</v>
      </c>
    </row>
    <row r="4" ht="18.75" customHeight="1" spans="1:19">
      <c r="A4" s="190" t="s">
        <v>54</v>
      </c>
      <c r="B4" s="191" t="s">
        <v>55</v>
      </c>
      <c r="C4" s="191" t="s">
        <v>56</v>
      </c>
      <c r="D4" s="192" t="s">
        <v>57</v>
      </c>
      <c r="E4" s="193"/>
      <c r="F4" s="193"/>
      <c r="G4" s="193"/>
      <c r="H4" s="193"/>
      <c r="I4" s="193"/>
      <c r="J4" s="206"/>
      <c r="K4" s="193"/>
      <c r="L4" s="193"/>
      <c r="M4" s="193"/>
      <c r="N4" s="207"/>
      <c r="O4" s="192" t="s">
        <v>46</v>
      </c>
      <c r="P4" s="192"/>
      <c r="Q4" s="192"/>
      <c r="R4" s="192"/>
      <c r="S4" s="210"/>
    </row>
    <row r="5" ht="18.75" customHeight="1" spans="1:19">
      <c r="A5" s="194"/>
      <c r="B5" s="195"/>
      <c r="C5" s="195"/>
      <c r="D5" s="196" t="s">
        <v>58</v>
      </c>
      <c r="E5" s="196" t="s">
        <v>59</v>
      </c>
      <c r="F5" s="196" t="s">
        <v>60</v>
      </c>
      <c r="G5" s="196" t="s">
        <v>61</v>
      </c>
      <c r="H5" s="196" t="s">
        <v>62</v>
      </c>
      <c r="I5" s="208" t="s">
        <v>63</v>
      </c>
      <c r="J5" s="208"/>
      <c r="K5" s="208"/>
      <c r="L5" s="208"/>
      <c r="M5" s="208"/>
      <c r="N5" s="199"/>
      <c r="O5" s="196" t="s">
        <v>58</v>
      </c>
      <c r="P5" s="196" t="s">
        <v>59</v>
      </c>
      <c r="Q5" s="196" t="s">
        <v>60</v>
      </c>
      <c r="R5" s="196" t="s">
        <v>61</v>
      </c>
      <c r="S5" s="196" t="s">
        <v>64</v>
      </c>
    </row>
    <row r="6" ht="18.75" customHeight="1" spans="1:19">
      <c r="A6" s="197"/>
      <c r="B6" s="198"/>
      <c r="C6" s="198"/>
      <c r="D6" s="199"/>
      <c r="E6" s="199"/>
      <c r="F6" s="199"/>
      <c r="G6" s="199"/>
      <c r="H6" s="199"/>
      <c r="I6" s="198" t="s">
        <v>58</v>
      </c>
      <c r="J6" s="198" t="s">
        <v>65</v>
      </c>
      <c r="K6" s="198" t="s">
        <v>66</v>
      </c>
      <c r="L6" s="198" t="s">
        <v>67</v>
      </c>
      <c r="M6" s="198" t="s">
        <v>68</v>
      </c>
      <c r="N6" s="198" t="s">
        <v>69</v>
      </c>
      <c r="O6" s="209"/>
      <c r="P6" s="209"/>
      <c r="Q6" s="209"/>
      <c r="R6" s="209"/>
      <c r="S6" s="199"/>
    </row>
    <row r="7" ht="18.75" customHeight="1" spans="1:19">
      <c r="A7" s="164">
        <v>1</v>
      </c>
      <c r="B7" s="164">
        <v>2</v>
      </c>
      <c r="C7" s="164">
        <v>3</v>
      </c>
      <c r="D7" s="164">
        <v>4</v>
      </c>
      <c r="E7" s="164">
        <v>5</v>
      </c>
      <c r="F7" s="164">
        <v>6</v>
      </c>
      <c r="G7" s="164">
        <v>7</v>
      </c>
      <c r="H7" s="164">
        <v>8</v>
      </c>
      <c r="I7" s="164">
        <v>9</v>
      </c>
      <c r="J7" s="164">
        <v>10</v>
      </c>
      <c r="K7" s="164">
        <v>11</v>
      </c>
      <c r="L7" s="164">
        <v>12</v>
      </c>
      <c r="M7" s="164">
        <v>13</v>
      </c>
      <c r="N7" s="164">
        <v>14</v>
      </c>
      <c r="O7" s="164">
        <v>15</v>
      </c>
      <c r="P7" s="164">
        <v>16</v>
      </c>
      <c r="Q7" s="164">
        <v>17</v>
      </c>
      <c r="R7" s="164">
        <v>18</v>
      </c>
      <c r="S7" s="164">
        <v>19</v>
      </c>
    </row>
    <row r="8" ht="18.75" customHeight="1" spans="1:19">
      <c r="A8" s="200" t="s">
        <v>70</v>
      </c>
      <c r="B8" s="201" t="s">
        <v>71</v>
      </c>
      <c r="C8" s="23">
        <v>75420269.96</v>
      </c>
      <c r="D8" s="23">
        <v>70924190.96</v>
      </c>
      <c r="E8" s="23">
        <v>65994190.96</v>
      </c>
      <c r="F8" s="23"/>
      <c r="G8" s="23"/>
      <c r="H8" s="23">
        <v>4080000</v>
      </c>
      <c r="I8" s="23">
        <v>850000</v>
      </c>
      <c r="J8" s="23"/>
      <c r="K8" s="23"/>
      <c r="L8" s="23"/>
      <c r="M8" s="23"/>
      <c r="N8" s="23">
        <v>850000</v>
      </c>
      <c r="O8" s="23">
        <v>4496079</v>
      </c>
      <c r="P8" s="23">
        <v>4496079</v>
      </c>
      <c r="Q8" s="23"/>
      <c r="R8" s="23"/>
      <c r="S8" s="23"/>
    </row>
    <row r="9" ht="18.75" customHeight="1" spans="1:19">
      <c r="A9" s="202" t="s">
        <v>56</v>
      </c>
      <c r="B9" s="203"/>
      <c r="C9" s="23">
        <v>75420269.96</v>
      </c>
      <c r="D9" s="23">
        <v>70924190.96</v>
      </c>
      <c r="E9" s="23">
        <v>65994190.96</v>
      </c>
      <c r="F9" s="23"/>
      <c r="G9" s="23"/>
      <c r="H9" s="23">
        <v>4080000</v>
      </c>
      <c r="I9" s="23">
        <v>850000</v>
      </c>
      <c r="J9" s="23"/>
      <c r="K9" s="23"/>
      <c r="L9" s="23"/>
      <c r="M9" s="23"/>
      <c r="N9" s="23">
        <v>850000</v>
      </c>
      <c r="O9" s="23">
        <v>4496079</v>
      </c>
      <c r="P9" s="23">
        <v>4496079</v>
      </c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33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9.5" customHeight="1" spans="4:15">
      <c r="D1" s="178"/>
      <c r="H1" s="178"/>
      <c r="J1" s="178"/>
      <c r="O1" s="33" t="s">
        <v>72</v>
      </c>
    </row>
    <row r="2" ht="42" customHeight="1" spans="1:15">
      <c r="A2" s="4" t="str">
        <f>"2025"&amp;"年部门支出预算表"</f>
        <v>2025年部门支出预算表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ht="18.75" customHeight="1" spans="1:15">
      <c r="A3" s="180" t="str">
        <f>"单位名称："&amp;"双江拉祜族佤族布朗族傣族自治县第一完全中学"</f>
        <v>单位名称：双江拉祜族佤族布朗族傣族自治县第一完全中学</v>
      </c>
      <c r="B3" s="181"/>
      <c r="C3" s="67"/>
      <c r="D3" s="2"/>
      <c r="E3" s="67"/>
      <c r="F3" s="67"/>
      <c r="G3" s="67"/>
      <c r="H3" s="2"/>
      <c r="I3" s="67"/>
      <c r="J3" s="2"/>
      <c r="K3" s="67"/>
      <c r="L3" s="67"/>
      <c r="M3" s="187"/>
      <c r="N3" s="187"/>
      <c r="O3" s="33" t="s">
        <v>1</v>
      </c>
    </row>
    <row r="4" ht="18.75" customHeight="1" spans="1:15">
      <c r="A4" s="9" t="s">
        <v>73</v>
      </c>
      <c r="B4" s="9" t="s">
        <v>74</v>
      </c>
      <c r="C4" s="9" t="s">
        <v>56</v>
      </c>
      <c r="D4" s="11" t="s">
        <v>59</v>
      </c>
      <c r="E4" s="76" t="s">
        <v>75</v>
      </c>
      <c r="F4" s="145" t="s">
        <v>76</v>
      </c>
      <c r="G4" s="9" t="s">
        <v>60</v>
      </c>
      <c r="H4" s="9" t="s">
        <v>61</v>
      </c>
      <c r="I4" s="9" t="s">
        <v>77</v>
      </c>
      <c r="J4" s="11" t="s">
        <v>78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51" t="s">
        <v>58</v>
      </c>
      <c r="E5" s="96" t="s">
        <v>75</v>
      </c>
      <c r="F5" s="96" t="s">
        <v>76</v>
      </c>
      <c r="G5" s="17"/>
      <c r="H5" s="17"/>
      <c r="I5" s="17"/>
      <c r="J5" s="151" t="s">
        <v>58</v>
      </c>
      <c r="K5" s="41" t="s">
        <v>79</v>
      </c>
      <c r="L5" s="41" t="s">
        <v>80</v>
      </c>
      <c r="M5" s="41" t="s">
        <v>81</v>
      </c>
      <c r="N5" s="41" t="s">
        <v>82</v>
      </c>
      <c r="O5" s="41" t="s">
        <v>83</v>
      </c>
    </row>
    <row r="6" ht="18.75" customHeight="1" spans="1:15">
      <c r="A6" s="124">
        <v>1</v>
      </c>
      <c r="B6" s="124">
        <v>2</v>
      </c>
      <c r="C6" s="164">
        <v>3</v>
      </c>
      <c r="D6" s="164">
        <v>4</v>
      </c>
      <c r="E6" s="164">
        <v>5</v>
      </c>
      <c r="F6" s="164">
        <v>6</v>
      </c>
      <c r="G6" s="164">
        <v>7</v>
      </c>
      <c r="H6" s="164">
        <v>8</v>
      </c>
      <c r="I6" s="164">
        <v>9</v>
      </c>
      <c r="J6" s="164">
        <v>10</v>
      </c>
      <c r="K6" s="164">
        <v>11</v>
      </c>
      <c r="L6" s="164">
        <v>12</v>
      </c>
      <c r="M6" s="164">
        <v>13</v>
      </c>
      <c r="N6" s="164">
        <v>14</v>
      </c>
      <c r="O6" s="164">
        <v>15</v>
      </c>
    </row>
    <row r="7" ht="18.75" customHeight="1" spans="1:15">
      <c r="A7" s="176" t="s">
        <v>84</v>
      </c>
      <c r="B7" s="176" t="s">
        <v>85</v>
      </c>
      <c r="C7" s="23">
        <v>59111983.39</v>
      </c>
      <c r="D7" s="23">
        <v>54181983.39</v>
      </c>
      <c r="E7" s="23">
        <v>47316788.69</v>
      </c>
      <c r="F7" s="23">
        <v>6865194.7</v>
      </c>
      <c r="G7" s="23"/>
      <c r="H7" s="23"/>
      <c r="I7" s="23">
        <v>4080000</v>
      </c>
      <c r="J7" s="23">
        <v>850000</v>
      </c>
      <c r="K7" s="23"/>
      <c r="L7" s="23"/>
      <c r="M7" s="23"/>
      <c r="N7" s="23"/>
      <c r="O7" s="23">
        <v>850000</v>
      </c>
    </row>
    <row r="8" ht="18.75" customHeight="1" spans="1:15">
      <c r="A8" s="221" t="s">
        <v>86</v>
      </c>
      <c r="B8" s="221" t="s">
        <v>87</v>
      </c>
      <c r="C8" s="23">
        <v>59089543.39</v>
      </c>
      <c r="D8" s="23">
        <v>54159543.39</v>
      </c>
      <c r="E8" s="23">
        <v>47316788.69</v>
      </c>
      <c r="F8" s="23">
        <v>6842754.7</v>
      </c>
      <c r="G8" s="23"/>
      <c r="H8" s="23"/>
      <c r="I8" s="23">
        <v>4080000</v>
      </c>
      <c r="J8" s="23">
        <v>850000</v>
      </c>
      <c r="K8" s="23"/>
      <c r="L8" s="23"/>
      <c r="M8" s="23"/>
      <c r="N8" s="23"/>
      <c r="O8" s="23">
        <v>850000</v>
      </c>
    </row>
    <row r="9" ht="18.75" customHeight="1" spans="1:15">
      <c r="A9" s="222" t="s">
        <v>88</v>
      </c>
      <c r="B9" s="223" t="s">
        <v>89</v>
      </c>
      <c r="C9" s="23">
        <v>17939794.9</v>
      </c>
      <c r="D9" s="23">
        <v>17939794.9</v>
      </c>
      <c r="E9" s="23">
        <v>15594854.4</v>
      </c>
      <c r="F9" s="23">
        <v>2344940.5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22" t="s">
        <v>90</v>
      </c>
      <c r="B10" s="223" t="s">
        <v>91</v>
      </c>
      <c r="C10" s="23">
        <v>41149748.49</v>
      </c>
      <c r="D10" s="23">
        <v>36219748.49</v>
      </c>
      <c r="E10" s="23">
        <v>31721934.29</v>
      </c>
      <c r="F10" s="23">
        <v>4497814.2</v>
      </c>
      <c r="G10" s="23"/>
      <c r="H10" s="23"/>
      <c r="I10" s="23">
        <v>4080000</v>
      </c>
      <c r="J10" s="23">
        <v>850000</v>
      </c>
      <c r="K10" s="23"/>
      <c r="L10" s="23"/>
      <c r="M10" s="23"/>
      <c r="N10" s="23"/>
      <c r="O10" s="23">
        <v>850000</v>
      </c>
    </row>
    <row r="11" ht="18.75" customHeight="1" spans="1:15">
      <c r="A11" s="221" t="s">
        <v>92</v>
      </c>
      <c r="B11" s="221" t="s">
        <v>93</v>
      </c>
      <c r="C11" s="23">
        <v>22440</v>
      </c>
      <c r="D11" s="23">
        <v>22440</v>
      </c>
      <c r="E11" s="23"/>
      <c r="F11" s="23">
        <v>22440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222" t="s">
        <v>94</v>
      </c>
      <c r="B12" s="223" t="s">
        <v>95</v>
      </c>
      <c r="C12" s="23">
        <v>22440</v>
      </c>
      <c r="D12" s="23">
        <v>22440</v>
      </c>
      <c r="E12" s="23"/>
      <c r="F12" s="23">
        <v>22440</v>
      </c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6" t="s">
        <v>96</v>
      </c>
      <c r="B13" s="176" t="s">
        <v>97</v>
      </c>
      <c r="C13" s="23">
        <v>9093305.92</v>
      </c>
      <c r="D13" s="23">
        <v>9093305.92</v>
      </c>
      <c r="E13" s="23">
        <v>9093305.92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221" t="s">
        <v>98</v>
      </c>
      <c r="B14" s="221" t="s">
        <v>99</v>
      </c>
      <c r="C14" s="23">
        <v>8199512.36</v>
      </c>
      <c r="D14" s="23">
        <v>8199512.36</v>
      </c>
      <c r="E14" s="23">
        <v>8199512.36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222" t="s">
        <v>100</v>
      </c>
      <c r="B15" s="223" t="s">
        <v>101</v>
      </c>
      <c r="C15" s="23">
        <v>2445159.08</v>
      </c>
      <c r="D15" s="23">
        <v>2445159.08</v>
      </c>
      <c r="E15" s="23">
        <v>2445159.08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222" t="s">
        <v>102</v>
      </c>
      <c r="B16" s="223" t="s">
        <v>103</v>
      </c>
      <c r="C16" s="23">
        <v>5754353.28</v>
      </c>
      <c r="D16" s="23">
        <v>5754353.28</v>
      </c>
      <c r="E16" s="23">
        <v>5754353.28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222" t="s">
        <v>104</v>
      </c>
      <c r="B17" s="223" t="s">
        <v>105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21" t="s">
        <v>106</v>
      </c>
      <c r="B18" s="221" t="s">
        <v>107</v>
      </c>
      <c r="C18" s="23">
        <v>233464.6</v>
      </c>
      <c r="D18" s="23">
        <v>233464.6</v>
      </c>
      <c r="E18" s="23">
        <v>233464.6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22" t="s">
        <v>108</v>
      </c>
      <c r="B19" s="223" t="s">
        <v>109</v>
      </c>
      <c r="C19" s="23">
        <v>233464.6</v>
      </c>
      <c r="D19" s="23">
        <v>233464.6</v>
      </c>
      <c r="E19" s="23">
        <v>233464.6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221" t="s">
        <v>110</v>
      </c>
      <c r="B20" s="221" t="s">
        <v>111</v>
      </c>
      <c r="C20" s="23">
        <v>408576</v>
      </c>
      <c r="D20" s="23">
        <v>408576</v>
      </c>
      <c r="E20" s="23">
        <v>408576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222" t="s">
        <v>112</v>
      </c>
      <c r="B21" s="223" t="s">
        <v>113</v>
      </c>
      <c r="C21" s="23">
        <v>408576</v>
      </c>
      <c r="D21" s="23">
        <v>408576</v>
      </c>
      <c r="E21" s="23">
        <v>408576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221" t="s">
        <v>114</v>
      </c>
      <c r="B22" s="221" t="s">
        <v>115</v>
      </c>
      <c r="C22" s="23">
        <v>251752.96</v>
      </c>
      <c r="D22" s="23">
        <v>251752.96</v>
      </c>
      <c r="E22" s="23">
        <v>251752.96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222" t="s">
        <v>116</v>
      </c>
      <c r="B23" s="223" t="s">
        <v>115</v>
      </c>
      <c r="C23" s="23">
        <v>251752.96</v>
      </c>
      <c r="D23" s="23">
        <v>251752.96</v>
      </c>
      <c r="E23" s="23">
        <v>251752.96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6" t="s">
        <v>117</v>
      </c>
      <c r="B24" s="176" t="s">
        <v>118</v>
      </c>
      <c r="C24" s="23">
        <v>2899215.69</v>
      </c>
      <c r="D24" s="23">
        <v>2899215.69</v>
      </c>
      <c r="E24" s="23">
        <v>2899215.69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221" t="s">
        <v>119</v>
      </c>
      <c r="B25" s="221" t="s">
        <v>120</v>
      </c>
      <c r="C25" s="23">
        <v>2899215.69</v>
      </c>
      <c r="D25" s="23">
        <v>2899215.69</v>
      </c>
      <c r="E25" s="23">
        <v>2899215.69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222" t="s">
        <v>121</v>
      </c>
      <c r="B26" s="223" t="s">
        <v>122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222" t="s">
        <v>123</v>
      </c>
      <c r="B27" s="223" t="s">
        <v>124</v>
      </c>
      <c r="C27" s="23">
        <v>2553494.27</v>
      </c>
      <c r="D27" s="23">
        <v>2553494.27</v>
      </c>
      <c r="E27" s="23">
        <v>2553494.27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222" t="s">
        <v>125</v>
      </c>
      <c r="B28" s="223" t="s">
        <v>126</v>
      </c>
      <c r="C28" s="23">
        <v>169728</v>
      </c>
      <c r="D28" s="23">
        <v>169728</v>
      </c>
      <c r="E28" s="23">
        <v>169728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222" t="s">
        <v>127</v>
      </c>
      <c r="B29" s="223" t="s">
        <v>128</v>
      </c>
      <c r="C29" s="23">
        <v>175993.42</v>
      </c>
      <c r="D29" s="23">
        <v>175993.42</v>
      </c>
      <c r="E29" s="23">
        <v>175993.42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76" t="s">
        <v>129</v>
      </c>
      <c r="B30" s="176" t="s">
        <v>130</v>
      </c>
      <c r="C30" s="23">
        <v>4315764.96</v>
      </c>
      <c r="D30" s="23">
        <v>4315764.96</v>
      </c>
      <c r="E30" s="23">
        <v>4315764.96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221" t="s">
        <v>131</v>
      </c>
      <c r="B31" s="221" t="s">
        <v>132</v>
      </c>
      <c r="C31" s="23">
        <v>4315764.96</v>
      </c>
      <c r="D31" s="23">
        <v>4315764.96</v>
      </c>
      <c r="E31" s="23">
        <v>4315764.96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222" t="s">
        <v>133</v>
      </c>
      <c r="B32" s="223" t="s">
        <v>134</v>
      </c>
      <c r="C32" s="23">
        <v>4315764.96</v>
      </c>
      <c r="D32" s="23">
        <v>4315764.96</v>
      </c>
      <c r="E32" s="23">
        <v>4315764.96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85" t="s">
        <v>135</v>
      </c>
      <c r="B33" s="186" t="s">
        <v>135</v>
      </c>
      <c r="C33" s="23">
        <v>75420269.96</v>
      </c>
      <c r="D33" s="23">
        <v>70490269.96</v>
      </c>
      <c r="E33" s="23">
        <v>63625075.26</v>
      </c>
      <c r="F33" s="23">
        <v>6865194.7</v>
      </c>
      <c r="G33" s="23"/>
      <c r="H33" s="23"/>
      <c r="I33" s="23">
        <v>4080000</v>
      </c>
      <c r="J33" s="23">
        <v>850000</v>
      </c>
      <c r="K33" s="23"/>
      <c r="L33" s="23"/>
      <c r="M33" s="23"/>
      <c r="N33" s="23"/>
      <c r="O33" s="23">
        <v>850000</v>
      </c>
    </row>
  </sheetData>
  <mergeCells count="11">
    <mergeCell ref="A2:O2"/>
    <mergeCell ref="A3:L3"/>
    <mergeCell ref="D4:F4"/>
    <mergeCell ref="J4:O4"/>
    <mergeCell ref="A33:B3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9.5" customHeight="1" spans="4:4">
      <c r="D1" s="33" t="s">
        <v>136</v>
      </c>
    </row>
    <row r="2" ht="36" customHeight="1" spans="1:4">
      <c r="A2" s="4" t="str">
        <f>"2025"&amp;"年部门财政拨款收支预算总表"</f>
        <v>2025年部门财政拨款收支预算总表</v>
      </c>
      <c r="B2" s="167"/>
      <c r="C2" s="167"/>
      <c r="D2" s="167"/>
    </row>
    <row r="3" ht="18.75" customHeight="1" spans="1:4">
      <c r="A3" s="6" t="str">
        <f>"单位名称："&amp;"双江拉祜族佤族布朗族傣族自治县第一完全中学"</f>
        <v>单位名称：双江拉祜族佤族布朗族傣族自治县第一完全中学</v>
      </c>
      <c r="B3" s="168"/>
      <c r="C3" s="168"/>
      <c r="D3" s="33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111" t="str">
        <f t="shared" ref="B5:D5" si="0">"2025"&amp;"年预算数"</f>
        <v>2025年预算数</v>
      </c>
      <c r="C5" s="26" t="s">
        <v>137</v>
      </c>
      <c r="D5" s="111" t="str">
        <f t="shared" si="0"/>
        <v>2025年预算数</v>
      </c>
    </row>
    <row r="6" ht="18.75" customHeight="1" spans="1:4">
      <c r="A6" s="28"/>
      <c r="B6" s="17"/>
      <c r="C6" s="28"/>
      <c r="D6" s="17"/>
    </row>
    <row r="7" ht="18.75" customHeight="1" spans="1:4">
      <c r="A7" s="169" t="s">
        <v>138</v>
      </c>
      <c r="B7" s="23">
        <v>65994190.96</v>
      </c>
      <c r="C7" s="170" t="s">
        <v>139</v>
      </c>
      <c r="D7" s="23">
        <v>70490269.96</v>
      </c>
    </row>
    <row r="8" ht="18.75" customHeight="1" spans="1:4">
      <c r="A8" s="171" t="s">
        <v>140</v>
      </c>
      <c r="B8" s="23">
        <v>65994190.96</v>
      </c>
      <c r="C8" s="170" t="s">
        <v>141</v>
      </c>
      <c r="D8" s="23"/>
    </row>
    <row r="9" ht="18.75" customHeight="1" spans="1:4">
      <c r="A9" s="171" t="s">
        <v>142</v>
      </c>
      <c r="B9" s="23"/>
      <c r="C9" s="170" t="s">
        <v>143</v>
      </c>
      <c r="D9" s="23"/>
    </row>
    <row r="10" ht="18.75" customHeight="1" spans="1:4">
      <c r="A10" s="171" t="s">
        <v>144</v>
      </c>
      <c r="B10" s="23"/>
      <c r="C10" s="170" t="s">
        <v>145</v>
      </c>
      <c r="D10" s="23"/>
    </row>
    <row r="11" ht="18.75" customHeight="1" spans="1:4">
      <c r="A11" s="171" t="s">
        <v>146</v>
      </c>
      <c r="B11" s="23">
        <v>4496079</v>
      </c>
      <c r="C11" s="170" t="s">
        <v>147</v>
      </c>
      <c r="D11" s="23"/>
    </row>
    <row r="12" ht="18.75" customHeight="1" spans="1:4">
      <c r="A12" s="171" t="s">
        <v>140</v>
      </c>
      <c r="B12" s="23">
        <v>4496079</v>
      </c>
      <c r="C12" s="170" t="s">
        <v>148</v>
      </c>
      <c r="D12" s="23">
        <v>54181983.39</v>
      </c>
    </row>
    <row r="13" ht="18.75" customHeight="1" spans="1:4">
      <c r="A13" s="171" t="s">
        <v>142</v>
      </c>
      <c r="B13" s="23"/>
      <c r="C13" s="170" t="s">
        <v>149</v>
      </c>
      <c r="D13" s="23"/>
    </row>
    <row r="14" ht="18.75" customHeight="1" spans="1:4">
      <c r="A14" s="171" t="s">
        <v>144</v>
      </c>
      <c r="B14" s="23"/>
      <c r="C14" s="170" t="s">
        <v>150</v>
      </c>
      <c r="D14" s="23"/>
    </row>
    <row r="15" ht="18.75" customHeight="1" spans="1:4">
      <c r="A15" s="172"/>
      <c r="B15" s="23"/>
      <c r="C15" s="21" t="s">
        <v>151</v>
      </c>
      <c r="D15" s="23">
        <v>9093305.92</v>
      </c>
    </row>
    <row r="16" ht="18.75" customHeight="1" spans="1:4">
      <c r="A16" s="173"/>
      <c r="B16" s="23"/>
      <c r="C16" s="21" t="s">
        <v>152</v>
      </c>
      <c r="D16" s="23">
        <v>2899215.69</v>
      </c>
    </row>
    <row r="17" ht="18.75" customHeight="1" spans="1:4">
      <c r="A17" s="174"/>
      <c r="B17" s="23"/>
      <c r="C17" s="21" t="s">
        <v>153</v>
      </c>
      <c r="D17" s="23"/>
    </row>
    <row r="18" ht="18.75" customHeight="1" spans="1:4">
      <c r="A18" s="174"/>
      <c r="B18" s="23"/>
      <c r="C18" s="21" t="s">
        <v>154</v>
      </c>
      <c r="D18" s="23"/>
    </row>
    <row r="19" ht="18.75" customHeight="1" spans="1:4">
      <c r="A19" s="174"/>
      <c r="B19" s="23"/>
      <c r="C19" s="21" t="s">
        <v>155</v>
      </c>
      <c r="D19" s="23"/>
    </row>
    <row r="20" ht="18.75" customHeight="1" spans="1:4">
      <c r="A20" s="174"/>
      <c r="B20" s="23"/>
      <c r="C20" s="21" t="s">
        <v>156</v>
      </c>
      <c r="D20" s="23"/>
    </row>
    <row r="21" ht="18.75" customHeight="1" spans="1:4">
      <c r="A21" s="174"/>
      <c r="B21" s="23"/>
      <c r="C21" s="21" t="s">
        <v>157</v>
      </c>
      <c r="D21" s="23"/>
    </row>
    <row r="22" ht="18.75" customHeight="1" spans="1:4">
      <c r="A22" s="174"/>
      <c r="B22" s="23"/>
      <c r="C22" s="21" t="s">
        <v>158</v>
      </c>
      <c r="D22" s="23"/>
    </row>
    <row r="23" ht="18.75" customHeight="1" spans="1:4">
      <c r="A23" s="174"/>
      <c r="B23" s="23"/>
      <c r="C23" s="21" t="s">
        <v>159</v>
      </c>
      <c r="D23" s="23"/>
    </row>
    <row r="24" ht="18.75" customHeight="1" spans="1:4">
      <c r="A24" s="174"/>
      <c r="B24" s="23"/>
      <c r="C24" s="21" t="s">
        <v>160</v>
      </c>
      <c r="D24" s="23"/>
    </row>
    <row r="25" ht="18.75" customHeight="1" spans="1:4">
      <c r="A25" s="174"/>
      <c r="B25" s="23"/>
      <c r="C25" s="21" t="s">
        <v>161</v>
      </c>
      <c r="D25" s="23"/>
    </row>
    <row r="26" ht="18.75" customHeight="1" spans="1:4">
      <c r="A26" s="174"/>
      <c r="B26" s="23"/>
      <c r="C26" s="21" t="s">
        <v>162</v>
      </c>
      <c r="D26" s="23">
        <v>4315764.96</v>
      </c>
    </row>
    <row r="27" ht="18.75" customHeight="1" spans="1:4">
      <c r="A27" s="172"/>
      <c r="B27" s="23"/>
      <c r="C27" s="21" t="s">
        <v>163</v>
      </c>
      <c r="D27" s="23"/>
    </row>
    <row r="28" ht="18.75" customHeight="1" spans="1:4">
      <c r="A28" s="173"/>
      <c r="B28" s="23"/>
      <c r="C28" s="21" t="s">
        <v>164</v>
      </c>
      <c r="D28" s="23"/>
    </row>
    <row r="29" ht="18.75" customHeight="1" spans="1:4">
      <c r="A29" s="174"/>
      <c r="B29" s="23"/>
      <c r="C29" s="21" t="s">
        <v>165</v>
      </c>
      <c r="D29" s="23"/>
    </row>
    <row r="30" ht="18.75" customHeight="1" spans="1:4">
      <c r="A30" s="174"/>
      <c r="B30" s="23"/>
      <c r="C30" s="21" t="s">
        <v>166</v>
      </c>
      <c r="D30" s="23"/>
    </row>
    <row r="31" ht="18.75" customHeight="1" spans="1:4">
      <c r="A31" s="174"/>
      <c r="B31" s="23"/>
      <c r="C31" s="21" t="s">
        <v>167</v>
      </c>
      <c r="D31" s="23"/>
    </row>
    <row r="32" ht="18.75" customHeight="1" spans="1:4">
      <c r="A32" s="174"/>
      <c r="B32" s="23"/>
      <c r="C32" s="21" t="s">
        <v>168</v>
      </c>
      <c r="D32" s="23"/>
    </row>
    <row r="33" ht="18.75" customHeight="1" spans="1:4">
      <c r="A33" s="174"/>
      <c r="B33" s="23"/>
      <c r="C33" s="21" t="s">
        <v>169</v>
      </c>
      <c r="D33" s="23"/>
    </row>
    <row r="34" ht="18.75" customHeight="1" spans="1:4">
      <c r="A34" s="172"/>
      <c r="B34" s="175"/>
      <c r="C34" s="21" t="s">
        <v>170</v>
      </c>
      <c r="D34" s="175"/>
    </row>
    <row r="35" ht="18.75" customHeight="1" spans="1:4">
      <c r="A35" s="172"/>
      <c r="B35" s="23"/>
      <c r="C35" s="176" t="s">
        <v>171</v>
      </c>
      <c r="D35" s="23"/>
    </row>
    <row r="36" ht="18.75" customHeight="1" spans="1:4">
      <c r="A36" s="173" t="s">
        <v>172</v>
      </c>
      <c r="B36" s="177">
        <v>70490269.96</v>
      </c>
      <c r="C36" s="172" t="s">
        <v>52</v>
      </c>
      <c r="D36" s="177">
        <v>70490269.96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31"/>
  <sheetViews>
    <sheetView showZeros="0" topLeftCell="A15" workbookViewId="0">
      <selection activeCell="L20" sqref="L20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58"/>
      <c r="B1" s="158"/>
      <c r="C1" s="158"/>
      <c r="D1" s="53"/>
      <c r="E1" s="158"/>
      <c r="F1" s="57"/>
      <c r="G1" s="33" t="s">
        <v>173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10"/>
      <c r="C2" s="110"/>
      <c r="D2" s="110"/>
      <c r="E2" s="110"/>
      <c r="F2" s="110"/>
      <c r="G2" s="110"/>
    </row>
    <row r="3" ht="18.75" customHeight="1" spans="1:7">
      <c r="A3" s="6" t="str">
        <f>"单位名称："&amp;"双江拉祜族佤族布朗族傣族自治县第一完全中学"</f>
        <v>单位名称：双江拉祜族佤族布朗族傣族自治县第一完全中学</v>
      </c>
      <c r="B3" s="159"/>
      <c r="C3" s="53"/>
      <c r="D3" s="53"/>
      <c r="E3" s="53"/>
      <c r="F3" s="57"/>
      <c r="G3" s="33" t="s">
        <v>1</v>
      </c>
    </row>
    <row r="4" ht="18.75" customHeight="1" spans="1:7">
      <c r="A4" s="160" t="s">
        <v>174</v>
      </c>
      <c r="B4" s="161"/>
      <c r="C4" s="111" t="s">
        <v>56</v>
      </c>
      <c r="D4" s="140" t="s">
        <v>75</v>
      </c>
      <c r="E4" s="12"/>
      <c r="F4" s="13"/>
      <c r="G4" s="132" t="s">
        <v>76</v>
      </c>
    </row>
    <row r="5" ht="18.75" customHeight="1" spans="1:7">
      <c r="A5" s="162" t="s">
        <v>73</v>
      </c>
      <c r="B5" s="162" t="s">
        <v>74</v>
      </c>
      <c r="C5" s="28"/>
      <c r="D5" s="151" t="s">
        <v>58</v>
      </c>
      <c r="E5" s="151" t="s">
        <v>175</v>
      </c>
      <c r="F5" s="151" t="s">
        <v>176</v>
      </c>
      <c r="G5" s="97"/>
    </row>
    <row r="6" ht="18.75" customHeight="1" spans="1:7">
      <c r="A6" s="163" t="s">
        <v>177</v>
      </c>
      <c r="B6" s="163" t="s">
        <v>178</v>
      </c>
      <c r="C6" s="163" t="s">
        <v>179</v>
      </c>
      <c r="D6" s="164">
        <v>4</v>
      </c>
      <c r="E6" s="165" t="s">
        <v>180</v>
      </c>
      <c r="F6" s="165" t="s">
        <v>181</v>
      </c>
      <c r="G6" s="163" t="s">
        <v>182</v>
      </c>
    </row>
    <row r="7" ht="18.75" customHeight="1" spans="1:7">
      <c r="A7" s="125" t="s">
        <v>84</v>
      </c>
      <c r="B7" s="125" t="s">
        <v>85</v>
      </c>
      <c r="C7" s="23">
        <v>54181983.39</v>
      </c>
      <c r="D7" s="23">
        <v>47316788.69</v>
      </c>
      <c r="E7" s="23">
        <v>42929785.25</v>
      </c>
      <c r="F7" s="23">
        <v>4387003.44</v>
      </c>
      <c r="G7" s="23">
        <v>6865194.7</v>
      </c>
    </row>
    <row r="8" ht="18.75" customHeight="1" spans="1:7">
      <c r="A8" s="166" t="s">
        <v>86</v>
      </c>
      <c r="B8" s="166" t="s">
        <v>87</v>
      </c>
      <c r="C8" s="23">
        <v>54159543.39</v>
      </c>
      <c r="D8" s="23">
        <v>47316788.69</v>
      </c>
      <c r="E8" s="23">
        <v>42929785.25</v>
      </c>
      <c r="F8" s="23">
        <v>4387003.44</v>
      </c>
      <c r="G8" s="23">
        <v>6842754.7</v>
      </c>
    </row>
    <row r="9" ht="18.75" customHeight="1" spans="1:7">
      <c r="A9" s="127" t="s">
        <v>88</v>
      </c>
      <c r="B9" s="127" t="s">
        <v>89</v>
      </c>
      <c r="C9" s="23">
        <v>17939794.9</v>
      </c>
      <c r="D9" s="23">
        <v>15594854.4</v>
      </c>
      <c r="E9" s="23">
        <v>15389023.2</v>
      </c>
      <c r="F9" s="23">
        <v>205831.2</v>
      </c>
      <c r="G9" s="23">
        <v>2344940.5</v>
      </c>
    </row>
    <row r="10" ht="18.75" customHeight="1" spans="1:7">
      <c r="A10" s="127" t="s">
        <v>90</v>
      </c>
      <c r="B10" s="127" t="s">
        <v>91</v>
      </c>
      <c r="C10" s="23">
        <v>36219748.49</v>
      </c>
      <c r="D10" s="23">
        <v>31721934.29</v>
      </c>
      <c r="E10" s="23">
        <v>27540762.05</v>
      </c>
      <c r="F10" s="23">
        <v>4181172.24</v>
      </c>
      <c r="G10" s="23">
        <v>4497814.2</v>
      </c>
    </row>
    <row r="11" ht="18.75" customHeight="1" spans="1:7">
      <c r="A11" s="166" t="s">
        <v>92</v>
      </c>
      <c r="B11" s="166" t="s">
        <v>93</v>
      </c>
      <c r="C11" s="23">
        <v>22440</v>
      </c>
      <c r="D11" s="23"/>
      <c r="E11" s="23"/>
      <c r="F11" s="23"/>
      <c r="G11" s="23">
        <v>22440</v>
      </c>
    </row>
    <row r="12" ht="18.75" customHeight="1" spans="1:7">
      <c r="A12" s="127" t="s">
        <v>94</v>
      </c>
      <c r="B12" s="127" t="s">
        <v>95</v>
      </c>
      <c r="C12" s="23">
        <v>22440</v>
      </c>
      <c r="D12" s="23"/>
      <c r="E12" s="23"/>
      <c r="F12" s="23"/>
      <c r="G12" s="23">
        <v>22440</v>
      </c>
    </row>
    <row r="13" ht="18.75" customHeight="1" spans="1:7">
      <c r="A13" s="125" t="s">
        <v>96</v>
      </c>
      <c r="B13" s="125" t="s">
        <v>97</v>
      </c>
      <c r="C13" s="23">
        <v>9093305.92</v>
      </c>
      <c r="D13" s="23">
        <v>9093305.92</v>
      </c>
      <c r="E13" s="23">
        <v>8643129.92</v>
      </c>
      <c r="F13" s="23">
        <v>450176</v>
      </c>
      <c r="G13" s="23"/>
    </row>
    <row r="14" ht="18.75" customHeight="1" spans="1:7">
      <c r="A14" s="166" t="s">
        <v>98</v>
      </c>
      <c r="B14" s="166" t="s">
        <v>99</v>
      </c>
      <c r="C14" s="23">
        <v>8199512.36</v>
      </c>
      <c r="D14" s="23">
        <v>8199512.36</v>
      </c>
      <c r="E14" s="23">
        <v>8157912.36</v>
      </c>
      <c r="F14" s="23">
        <v>41600</v>
      </c>
      <c r="G14" s="23"/>
    </row>
    <row r="15" ht="18.75" customHeight="1" spans="1:7">
      <c r="A15" s="127" t="s">
        <v>100</v>
      </c>
      <c r="B15" s="127" t="s">
        <v>101</v>
      </c>
      <c r="C15" s="23">
        <v>2445159.08</v>
      </c>
      <c r="D15" s="23">
        <v>2445159.08</v>
      </c>
      <c r="E15" s="23">
        <v>2403559.08</v>
      </c>
      <c r="F15" s="23">
        <v>41600</v>
      </c>
      <c r="G15" s="23"/>
    </row>
    <row r="16" ht="18.75" customHeight="1" spans="1:7">
      <c r="A16" s="127" t="s">
        <v>102</v>
      </c>
      <c r="B16" s="127" t="s">
        <v>103</v>
      </c>
      <c r="C16" s="23">
        <v>5754353.28</v>
      </c>
      <c r="D16" s="23">
        <v>5754353.28</v>
      </c>
      <c r="E16" s="23">
        <v>5754353.28</v>
      </c>
      <c r="F16" s="23"/>
      <c r="G16" s="23"/>
    </row>
    <row r="17" ht="18.75" customHeight="1" spans="1:7">
      <c r="A17" s="166" t="s">
        <v>106</v>
      </c>
      <c r="B17" s="166" t="s">
        <v>107</v>
      </c>
      <c r="C17" s="23">
        <v>233464.6</v>
      </c>
      <c r="D17" s="23">
        <v>233464.6</v>
      </c>
      <c r="E17" s="23">
        <v>233464.6</v>
      </c>
      <c r="F17" s="23"/>
      <c r="G17" s="23"/>
    </row>
    <row r="18" ht="18.75" customHeight="1" spans="1:7">
      <c r="A18" s="127" t="s">
        <v>108</v>
      </c>
      <c r="B18" s="127" t="s">
        <v>109</v>
      </c>
      <c r="C18" s="23">
        <v>233464.6</v>
      </c>
      <c r="D18" s="23">
        <v>233464.6</v>
      </c>
      <c r="E18" s="23">
        <v>233464.6</v>
      </c>
      <c r="F18" s="23"/>
      <c r="G18" s="23"/>
    </row>
    <row r="19" ht="18.75" customHeight="1" spans="1:7">
      <c r="A19" s="166" t="s">
        <v>110</v>
      </c>
      <c r="B19" s="166" t="s">
        <v>111</v>
      </c>
      <c r="C19" s="23">
        <v>408576</v>
      </c>
      <c r="D19" s="23">
        <v>408576</v>
      </c>
      <c r="E19" s="23"/>
      <c r="F19" s="23">
        <v>408576</v>
      </c>
      <c r="G19" s="23"/>
    </row>
    <row r="20" ht="18.75" customHeight="1" spans="1:7">
      <c r="A20" s="127" t="s">
        <v>112</v>
      </c>
      <c r="B20" s="127" t="s">
        <v>113</v>
      </c>
      <c r="C20" s="23">
        <v>408576</v>
      </c>
      <c r="D20" s="23">
        <v>408576</v>
      </c>
      <c r="E20" s="23"/>
      <c r="F20" s="23">
        <v>408576</v>
      </c>
      <c r="G20" s="23"/>
    </row>
    <row r="21" ht="18.75" customHeight="1" spans="1:7">
      <c r="A21" s="166" t="s">
        <v>114</v>
      </c>
      <c r="B21" s="166" t="s">
        <v>115</v>
      </c>
      <c r="C21" s="23">
        <v>251752.96</v>
      </c>
      <c r="D21" s="23">
        <v>251752.96</v>
      </c>
      <c r="E21" s="23">
        <v>251752.96</v>
      </c>
      <c r="F21" s="23"/>
      <c r="G21" s="23"/>
    </row>
    <row r="22" ht="18.75" customHeight="1" spans="1:7">
      <c r="A22" s="127" t="s">
        <v>116</v>
      </c>
      <c r="B22" s="127" t="s">
        <v>115</v>
      </c>
      <c r="C22" s="23">
        <v>251752.96</v>
      </c>
      <c r="D22" s="23">
        <v>251752.96</v>
      </c>
      <c r="E22" s="23">
        <v>251752.96</v>
      </c>
      <c r="F22" s="23"/>
      <c r="G22" s="23"/>
    </row>
    <row r="23" ht="18.75" customHeight="1" spans="1:7">
      <c r="A23" s="125" t="s">
        <v>117</v>
      </c>
      <c r="B23" s="125" t="s">
        <v>118</v>
      </c>
      <c r="C23" s="23">
        <v>2899215.69</v>
      </c>
      <c r="D23" s="23">
        <v>2899215.69</v>
      </c>
      <c r="E23" s="23">
        <v>2899215.69</v>
      </c>
      <c r="F23" s="23"/>
      <c r="G23" s="23"/>
    </row>
    <row r="24" ht="18.75" customHeight="1" spans="1:7">
      <c r="A24" s="166" t="s">
        <v>119</v>
      </c>
      <c r="B24" s="166" t="s">
        <v>120</v>
      </c>
      <c r="C24" s="23">
        <v>2899215.69</v>
      </c>
      <c r="D24" s="23">
        <v>2899215.69</v>
      </c>
      <c r="E24" s="23">
        <v>2899215.69</v>
      </c>
      <c r="F24" s="23"/>
      <c r="G24" s="23"/>
    </row>
    <row r="25" ht="18.75" customHeight="1" spans="1:7">
      <c r="A25" s="127" t="s">
        <v>123</v>
      </c>
      <c r="B25" s="127" t="s">
        <v>124</v>
      </c>
      <c r="C25" s="23">
        <v>2553494.27</v>
      </c>
      <c r="D25" s="23">
        <v>2553494.27</v>
      </c>
      <c r="E25" s="23">
        <v>2553494.27</v>
      </c>
      <c r="F25" s="23"/>
      <c r="G25" s="23"/>
    </row>
    <row r="26" ht="18.75" customHeight="1" spans="1:7">
      <c r="A26" s="127" t="s">
        <v>125</v>
      </c>
      <c r="B26" s="127" t="s">
        <v>126</v>
      </c>
      <c r="C26" s="23">
        <v>169728</v>
      </c>
      <c r="D26" s="23">
        <v>169728</v>
      </c>
      <c r="E26" s="23">
        <v>169728</v>
      </c>
      <c r="F26" s="23"/>
      <c r="G26" s="23"/>
    </row>
    <row r="27" ht="18.75" customHeight="1" spans="1:7">
      <c r="A27" s="127" t="s">
        <v>127</v>
      </c>
      <c r="B27" s="127" t="s">
        <v>128</v>
      </c>
      <c r="C27" s="23">
        <v>175993.42</v>
      </c>
      <c r="D27" s="23">
        <v>175993.42</v>
      </c>
      <c r="E27" s="23">
        <v>175993.42</v>
      </c>
      <c r="F27" s="23"/>
      <c r="G27" s="23"/>
    </row>
    <row r="28" ht="18.75" customHeight="1" spans="1:7">
      <c r="A28" s="125" t="s">
        <v>129</v>
      </c>
      <c r="B28" s="125" t="s">
        <v>130</v>
      </c>
      <c r="C28" s="23">
        <v>4315764.96</v>
      </c>
      <c r="D28" s="23">
        <v>4315764.96</v>
      </c>
      <c r="E28" s="23">
        <v>4315764.96</v>
      </c>
      <c r="F28" s="23"/>
      <c r="G28" s="23"/>
    </row>
    <row r="29" ht="18.75" customHeight="1" spans="1:7">
      <c r="A29" s="166" t="s">
        <v>131</v>
      </c>
      <c r="B29" s="166" t="s">
        <v>132</v>
      </c>
      <c r="C29" s="23">
        <v>4315764.96</v>
      </c>
      <c r="D29" s="23">
        <v>4315764.96</v>
      </c>
      <c r="E29" s="23">
        <v>4315764.96</v>
      </c>
      <c r="F29" s="23"/>
      <c r="G29" s="23"/>
    </row>
    <row r="30" ht="18.75" customHeight="1" spans="1:7">
      <c r="A30" s="127" t="s">
        <v>133</v>
      </c>
      <c r="B30" s="127" t="s">
        <v>134</v>
      </c>
      <c r="C30" s="23">
        <v>4315764.96</v>
      </c>
      <c r="D30" s="23">
        <v>4315764.96</v>
      </c>
      <c r="E30" s="23">
        <v>4315764.96</v>
      </c>
      <c r="F30" s="23"/>
      <c r="G30" s="23"/>
    </row>
    <row r="31" ht="18.75" customHeight="1" spans="1:7">
      <c r="A31" s="48" t="s">
        <v>56</v>
      </c>
      <c r="B31" s="48"/>
      <c r="C31" s="23">
        <v>70490269.96</v>
      </c>
      <c r="D31" s="23">
        <v>63625075.26</v>
      </c>
      <c r="E31" s="23">
        <v>58787895.82</v>
      </c>
      <c r="F31" s="23">
        <v>4837179.44</v>
      </c>
      <c r="G31" s="23">
        <v>6865194.7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F18" sqref="F18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6"/>
      <c r="B1" s="147"/>
      <c r="C1" s="147"/>
      <c r="D1" s="148"/>
      <c r="G1" s="149" t="s">
        <v>183</v>
      </c>
    </row>
    <row r="2" ht="39" customHeight="1" spans="1:7">
      <c r="A2" s="138" t="str">
        <f>"2025"&amp;"年“三公”经费支出预算表"</f>
        <v>2025年“三公”经费支出预算表</v>
      </c>
      <c r="B2" s="71"/>
      <c r="C2" s="71"/>
      <c r="D2" s="71"/>
      <c r="E2" s="71"/>
      <c r="F2" s="71"/>
      <c r="G2" s="71"/>
    </row>
    <row r="3" ht="18.75" customHeight="1" spans="1:7">
      <c r="A3" s="35" t="str">
        <f>"单位名称："&amp;"双江拉祜族佤族布朗族傣族自治县第一完全中学"</f>
        <v>单位名称：双江拉祜族佤族布朗族傣族自治县第一完全中学</v>
      </c>
      <c r="B3" s="147"/>
      <c r="C3" s="147"/>
      <c r="D3" s="67"/>
      <c r="E3" s="2"/>
      <c r="G3" s="149" t="s">
        <v>184</v>
      </c>
    </row>
    <row r="4" ht="18.75" customHeight="1" spans="1:7">
      <c r="A4" s="9" t="s">
        <v>185</v>
      </c>
      <c r="B4" s="9" t="s">
        <v>186</v>
      </c>
      <c r="C4" s="26" t="s">
        <v>187</v>
      </c>
      <c r="D4" s="11" t="s">
        <v>188</v>
      </c>
      <c r="E4" s="12"/>
      <c r="F4" s="13"/>
      <c r="G4" s="26" t="s">
        <v>189</v>
      </c>
    </row>
    <row r="5" ht="18.75" customHeight="1" spans="1:7">
      <c r="A5" s="16"/>
      <c r="B5" s="150"/>
      <c r="C5" s="28"/>
      <c r="D5" s="151" t="s">
        <v>58</v>
      </c>
      <c r="E5" s="151" t="s">
        <v>190</v>
      </c>
      <c r="F5" s="151" t="s">
        <v>191</v>
      </c>
      <c r="G5" s="28"/>
    </row>
    <row r="6" ht="18.75" customHeight="1" spans="1:7">
      <c r="A6" s="152" t="s">
        <v>56</v>
      </c>
      <c r="B6" s="153">
        <v>1</v>
      </c>
      <c r="C6" s="154">
        <v>2</v>
      </c>
      <c r="D6" s="155">
        <v>3</v>
      </c>
      <c r="E6" s="155">
        <v>4</v>
      </c>
      <c r="F6" s="155">
        <v>5</v>
      </c>
      <c r="G6" s="154">
        <v>6</v>
      </c>
    </row>
    <row r="7" ht="18.75" customHeight="1" spans="1:7">
      <c r="A7" s="152" t="s">
        <v>56</v>
      </c>
      <c r="B7" s="156">
        <v>21000</v>
      </c>
      <c r="C7" s="156"/>
      <c r="D7" s="156"/>
      <c r="E7" s="156"/>
      <c r="F7" s="156"/>
      <c r="G7" s="156">
        <v>21000</v>
      </c>
    </row>
    <row r="8" ht="18.75" customHeight="1" spans="1:7">
      <c r="A8" s="157" t="s">
        <v>192</v>
      </c>
      <c r="B8" s="156"/>
      <c r="C8" s="156"/>
      <c r="D8" s="156"/>
      <c r="E8" s="156"/>
      <c r="F8" s="156"/>
      <c r="G8" s="156"/>
    </row>
    <row r="9" ht="18.75" customHeight="1" spans="1:7">
      <c r="A9" s="157" t="s">
        <v>193</v>
      </c>
      <c r="B9" s="156"/>
      <c r="C9" s="156"/>
      <c r="D9" s="156"/>
      <c r="E9" s="156"/>
      <c r="F9" s="156"/>
      <c r="G9" s="156"/>
    </row>
    <row r="10" ht="18.75" customHeight="1" spans="1:7">
      <c r="A10" s="157" t="s">
        <v>194</v>
      </c>
      <c r="B10" s="156">
        <v>21000</v>
      </c>
      <c r="C10" s="156"/>
      <c r="D10" s="156"/>
      <c r="E10" s="156"/>
      <c r="F10" s="156"/>
      <c r="G10" s="156">
        <v>21000</v>
      </c>
    </row>
    <row r="11" ht="18.75" customHeight="1" spans="1:7">
      <c r="A11" s="157" t="s">
        <v>195</v>
      </c>
      <c r="B11" s="156"/>
      <c r="C11" s="156"/>
      <c r="D11" s="156"/>
      <c r="E11" s="156"/>
      <c r="F11" s="156"/>
      <c r="G11" s="156"/>
    </row>
  </sheetData>
  <mergeCells count="7">
    <mergeCell ref="A2:G2"/>
    <mergeCell ref="A3:D3"/>
    <mergeCell ref="D4:F4"/>
    <mergeCell ref="A4:A6"/>
    <mergeCell ref="B4:B5"/>
    <mergeCell ref="C4:C5"/>
    <mergeCell ref="G4:G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45"/>
  <sheetViews>
    <sheetView showZeros="0" topLeftCell="A8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17.5714285714286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8.75" customHeight="1" spans="2:23">
      <c r="B1" s="136"/>
      <c r="D1" s="137"/>
      <c r="E1" s="137"/>
      <c r="F1" s="137"/>
      <c r="G1" s="137"/>
      <c r="H1" s="68"/>
      <c r="I1" s="68"/>
      <c r="J1" s="68"/>
      <c r="K1" s="68"/>
      <c r="L1" s="68"/>
      <c r="M1" s="68"/>
      <c r="N1" s="2"/>
      <c r="O1" s="2"/>
      <c r="P1" s="2"/>
      <c r="Q1" s="68"/>
      <c r="U1" s="136"/>
      <c r="W1" s="32" t="s">
        <v>196</v>
      </c>
    </row>
    <row r="2" ht="39.75" customHeight="1" spans="1:23">
      <c r="A2" s="138" t="str">
        <f>"2025"&amp;"年部门基本支出预算表"</f>
        <v>2025年部门基本支出预算表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5"/>
      <c r="O2" s="5"/>
      <c r="P2" s="5"/>
      <c r="Q2" s="71"/>
      <c r="R2" s="71"/>
      <c r="S2" s="71"/>
      <c r="T2" s="71"/>
      <c r="U2" s="71"/>
      <c r="V2" s="71"/>
      <c r="W2" s="71"/>
    </row>
    <row r="3" ht="18.75" customHeight="1" spans="1:23">
      <c r="A3" s="6" t="str">
        <f>"单位名称："&amp;"双江拉祜族佤族布朗族傣族自治县第一完全中学"</f>
        <v>单位名称：双江拉祜族佤族布朗族傣族自治县第一完全中学</v>
      </c>
      <c r="B3" s="139"/>
      <c r="C3" s="139"/>
      <c r="D3" s="139"/>
      <c r="E3" s="139"/>
      <c r="F3" s="139"/>
      <c r="G3" s="139"/>
      <c r="H3" s="73"/>
      <c r="I3" s="73"/>
      <c r="J3" s="73"/>
      <c r="K3" s="73"/>
      <c r="L3" s="73"/>
      <c r="M3" s="73"/>
      <c r="N3" s="8"/>
      <c r="O3" s="8"/>
      <c r="P3" s="8"/>
      <c r="Q3" s="73"/>
      <c r="U3" s="136"/>
      <c r="W3" s="32" t="s">
        <v>184</v>
      </c>
    </row>
    <row r="4" ht="18.75" customHeight="1" spans="1:23">
      <c r="A4" s="9" t="s">
        <v>197</v>
      </c>
      <c r="B4" s="9" t="s">
        <v>198</v>
      </c>
      <c r="C4" s="9" t="s">
        <v>199</v>
      </c>
      <c r="D4" s="9" t="s">
        <v>200</v>
      </c>
      <c r="E4" s="9" t="s">
        <v>201</v>
      </c>
      <c r="F4" s="9" t="s">
        <v>202</v>
      </c>
      <c r="G4" s="9" t="s">
        <v>203</v>
      </c>
      <c r="H4" s="140" t="s">
        <v>204</v>
      </c>
      <c r="I4" s="92" t="s">
        <v>204</v>
      </c>
      <c r="J4" s="92"/>
      <c r="K4" s="92"/>
      <c r="L4" s="92"/>
      <c r="M4" s="92"/>
      <c r="N4" s="12"/>
      <c r="O4" s="12"/>
      <c r="P4" s="12"/>
      <c r="Q4" s="76" t="s">
        <v>62</v>
      </c>
      <c r="R4" s="92" t="s">
        <v>78</v>
      </c>
      <c r="S4" s="92"/>
      <c r="T4" s="92"/>
      <c r="U4" s="92"/>
      <c r="V4" s="92"/>
      <c r="W4" s="143"/>
    </row>
    <row r="5" ht="18.75" customHeight="1" spans="1:23">
      <c r="A5" s="14"/>
      <c r="B5" s="134"/>
      <c r="C5" s="14"/>
      <c r="D5" s="14"/>
      <c r="E5" s="14"/>
      <c r="F5" s="14"/>
      <c r="G5" s="14"/>
      <c r="H5" s="111" t="s">
        <v>205</v>
      </c>
      <c r="I5" s="140" t="s">
        <v>59</v>
      </c>
      <c r="J5" s="92"/>
      <c r="K5" s="92"/>
      <c r="L5" s="92"/>
      <c r="M5" s="143"/>
      <c r="N5" s="11" t="s">
        <v>206</v>
      </c>
      <c r="O5" s="12"/>
      <c r="P5" s="13"/>
      <c r="Q5" s="9" t="s">
        <v>62</v>
      </c>
      <c r="R5" s="140" t="s">
        <v>78</v>
      </c>
      <c r="S5" s="76" t="s">
        <v>65</v>
      </c>
      <c r="T5" s="92" t="s">
        <v>78</v>
      </c>
      <c r="U5" s="76" t="s">
        <v>67</v>
      </c>
      <c r="V5" s="76" t="s">
        <v>68</v>
      </c>
      <c r="W5" s="145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144" t="s">
        <v>207</v>
      </c>
      <c r="J6" s="9" t="s">
        <v>208</v>
      </c>
      <c r="K6" s="9" t="s">
        <v>209</v>
      </c>
      <c r="L6" s="9" t="s">
        <v>210</v>
      </c>
      <c r="M6" s="9" t="s">
        <v>211</v>
      </c>
      <c r="N6" s="9" t="s">
        <v>59</v>
      </c>
      <c r="O6" s="9" t="s">
        <v>60</v>
      </c>
      <c r="P6" s="9" t="s">
        <v>61</v>
      </c>
      <c r="Q6" s="27"/>
      <c r="R6" s="9" t="s">
        <v>58</v>
      </c>
      <c r="S6" s="9" t="s">
        <v>65</v>
      </c>
      <c r="T6" s="9" t="s">
        <v>212</v>
      </c>
      <c r="U6" s="9" t="s">
        <v>67</v>
      </c>
      <c r="V6" s="9" t="s">
        <v>68</v>
      </c>
      <c r="W6" s="9" t="s">
        <v>69</v>
      </c>
    </row>
    <row r="7" ht="18.75" customHeight="1" spans="1:23">
      <c r="A7" s="114"/>
      <c r="B7" s="114"/>
      <c r="C7" s="114"/>
      <c r="D7" s="114"/>
      <c r="E7" s="114"/>
      <c r="F7" s="114"/>
      <c r="G7" s="114"/>
      <c r="H7" s="114"/>
      <c r="I7" s="96"/>
      <c r="J7" s="16" t="s">
        <v>213</v>
      </c>
      <c r="K7" s="16" t="s">
        <v>209</v>
      </c>
      <c r="L7" s="16" t="s">
        <v>210</v>
      </c>
      <c r="M7" s="16" t="s">
        <v>211</v>
      </c>
      <c r="N7" s="16" t="s">
        <v>209</v>
      </c>
      <c r="O7" s="16" t="s">
        <v>210</v>
      </c>
      <c r="P7" s="16" t="s">
        <v>211</v>
      </c>
      <c r="Q7" s="16" t="s">
        <v>62</v>
      </c>
      <c r="R7" s="16" t="s">
        <v>58</v>
      </c>
      <c r="S7" s="16" t="s">
        <v>65</v>
      </c>
      <c r="T7" s="16" t="s">
        <v>212</v>
      </c>
      <c r="U7" s="16" t="s">
        <v>67</v>
      </c>
      <c r="V7" s="16" t="s">
        <v>68</v>
      </c>
      <c r="W7" s="16" t="s">
        <v>69</v>
      </c>
    </row>
    <row r="8" ht="18.75" customHeight="1" spans="1:23">
      <c r="A8" s="141">
        <v>1</v>
      </c>
      <c r="B8" s="141">
        <v>2</v>
      </c>
      <c r="C8" s="141">
        <v>3</v>
      </c>
      <c r="D8" s="141">
        <v>4</v>
      </c>
      <c r="E8" s="141">
        <v>5</v>
      </c>
      <c r="F8" s="141">
        <v>6</v>
      </c>
      <c r="G8" s="141">
        <v>7</v>
      </c>
      <c r="H8" s="141">
        <v>8</v>
      </c>
      <c r="I8" s="141">
        <v>9</v>
      </c>
      <c r="J8" s="141">
        <v>10</v>
      </c>
      <c r="K8" s="141">
        <v>11</v>
      </c>
      <c r="L8" s="141">
        <v>12</v>
      </c>
      <c r="M8" s="141">
        <v>13</v>
      </c>
      <c r="N8" s="141">
        <v>14</v>
      </c>
      <c r="O8" s="141">
        <v>15</v>
      </c>
      <c r="P8" s="141">
        <v>16</v>
      </c>
      <c r="Q8" s="141">
        <v>17</v>
      </c>
      <c r="R8" s="141">
        <v>18</v>
      </c>
      <c r="S8" s="141">
        <v>19</v>
      </c>
      <c r="T8" s="141">
        <v>20</v>
      </c>
      <c r="U8" s="141">
        <v>21</v>
      </c>
      <c r="V8" s="141">
        <v>22</v>
      </c>
      <c r="W8" s="141">
        <v>23</v>
      </c>
    </row>
    <row r="9" ht="18.75" customHeight="1" spans="1:23">
      <c r="A9" s="142" t="s">
        <v>71</v>
      </c>
      <c r="B9" s="142"/>
      <c r="C9" s="142"/>
      <c r="D9" s="142"/>
      <c r="E9" s="142"/>
      <c r="F9" s="142"/>
      <c r="G9" s="142"/>
      <c r="H9" s="23">
        <v>63625075.26</v>
      </c>
      <c r="I9" s="23">
        <v>63625075.26</v>
      </c>
      <c r="J9" s="23"/>
      <c r="K9" s="23"/>
      <c r="L9" s="23">
        <v>63625075.26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42"/>
      <c r="B10" s="20" t="s">
        <v>214</v>
      </c>
      <c r="C10" s="20" t="s">
        <v>215</v>
      </c>
      <c r="D10" s="20" t="s">
        <v>88</v>
      </c>
      <c r="E10" s="20" t="s">
        <v>89</v>
      </c>
      <c r="F10" s="20" t="s">
        <v>216</v>
      </c>
      <c r="G10" s="20" t="s">
        <v>217</v>
      </c>
      <c r="H10" s="23">
        <v>6746028</v>
      </c>
      <c r="I10" s="23">
        <v>6746028</v>
      </c>
      <c r="J10" s="23"/>
      <c r="K10" s="23"/>
      <c r="L10" s="23">
        <v>6746028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0" t="s">
        <v>214</v>
      </c>
      <c r="C11" s="20" t="s">
        <v>215</v>
      </c>
      <c r="D11" s="20" t="s">
        <v>90</v>
      </c>
      <c r="E11" s="20" t="s">
        <v>91</v>
      </c>
      <c r="F11" s="20" t="s">
        <v>216</v>
      </c>
      <c r="G11" s="20" t="s">
        <v>217</v>
      </c>
      <c r="H11" s="23">
        <v>11667612</v>
      </c>
      <c r="I11" s="23">
        <v>11667612</v>
      </c>
      <c r="J11" s="23"/>
      <c r="K11" s="23"/>
      <c r="L11" s="23">
        <v>11667612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4"/>
      <c r="B12" s="20" t="s">
        <v>214</v>
      </c>
      <c r="C12" s="20" t="s">
        <v>215</v>
      </c>
      <c r="D12" s="20" t="s">
        <v>88</v>
      </c>
      <c r="E12" s="20" t="s">
        <v>89</v>
      </c>
      <c r="F12" s="20" t="s">
        <v>218</v>
      </c>
      <c r="G12" s="20" t="s">
        <v>219</v>
      </c>
      <c r="H12" s="23">
        <v>1048644</v>
      </c>
      <c r="I12" s="23">
        <v>1048644</v>
      </c>
      <c r="J12" s="23"/>
      <c r="K12" s="23"/>
      <c r="L12" s="23">
        <v>1048644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4"/>
      <c r="B13" s="20" t="s">
        <v>214</v>
      </c>
      <c r="C13" s="20" t="s">
        <v>215</v>
      </c>
      <c r="D13" s="20" t="s">
        <v>90</v>
      </c>
      <c r="E13" s="20" t="s">
        <v>91</v>
      </c>
      <c r="F13" s="20" t="s">
        <v>218</v>
      </c>
      <c r="G13" s="20" t="s">
        <v>219</v>
      </c>
      <c r="H13" s="23">
        <v>2016660</v>
      </c>
      <c r="I13" s="23">
        <v>2016660</v>
      </c>
      <c r="J13" s="23"/>
      <c r="K13" s="23"/>
      <c r="L13" s="23">
        <v>2016660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4"/>
      <c r="B14" s="20" t="s">
        <v>214</v>
      </c>
      <c r="C14" s="20" t="s">
        <v>215</v>
      </c>
      <c r="D14" s="20" t="s">
        <v>88</v>
      </c>
      <c r="E14" s="20" t="s">
        <v>89</v>
      </c>
      <c r="F14" s="20" t="s">
        <v>220</v>
      </c>
      <c r="G14" s="20" t="s">
        <v>221</v>
      </c>
      <c r="H14" s="23">
        <v>3211920</v>
      </c>
      <c r="I14" s="23">
        <v>3211920</v>
      </c>
      <c r="J14" s="23"/>
      <c r="K14" s="23"/>
      <c r="L14" s="23">
        <v>3211920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4"/>
      <c r="B15" s="20" t="s">
        <v>214</v>
      </c>
      <c r="C15" s="20" t="s">
        <v>215</v>
      </c>
      <c r="D15" s="20" t="s">
        <v>90</v>
      </c>
      <c r="E15" s="20" t="s">
        <v>91</v>
      </c>
      <c r="F15" s="20" t="s">
        <v>220</v>
      </c>
      <c r="G15" s="20" t="s">
        <v>221</v>
      </c>
      <c r="H15" s="23">
        <v>6534804</v>
      </c>
      <c r="I15" s="23">
        <v>6534804</v>
      </c>
      <c r="J15" s="23"/>
      <c r="K15" s="23"/>
      <c r="L15" s="23">
        <v>6534804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4"/>
      <c r="B16" s="20" t="s">
        <v>214</v>
      </c>
      <c r="C16" s="20" t="s">
        <v>215</v>
      </c>
      <c r="D16" s="20" t="s">
        <v>88</v>
      </c>
      <c r="E16" s="20" t="s">
        <v>89</v>
      </c>
      <c r="F16" s="20" t="s">
        <v>220</v>
      </c>
      <c r="G16" s="20" t="s">
        <v>221</v>
      </c>
      <c r="H16" s="23">
        <v>1591380</v>
      </c>
      <c r="I16" s="23">
        <v>1591380</v>
      </c>
      <c r="J16" s="23"/>
      <c r="K16" s="23"/>
      <c r="L16" s="23">
        <v>1591380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4"/>
      <c r="B17" s="20" t="s">
        <v>214</v>
      </c>
      <c r="C17" s="20" t="s">
        <v>215</v>
      </c>
      <c r="D17" s="20" t="s">
        <v>90</v>
      </c>
      <c r="E17" s="20" t="s">
        <v>91</v>
      </c>
      <c r="F17" s="20" t="s">
        <v>220</v>
      </c>
      <c r="G17" s="20" t="s">
        <v>221</v>
      </c>
      <c r="H17" s="23">
        <v>3147660</v>
      </c>
      <c r="I17" s="23">
        <v>3147660</v>
      </c>
      <c r="J17" s="23"/>
      <c r="K17" s="23"/>
      <c r="L17" s="23">
        <v>3147660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4"/>
      <c r="B18" s="20" t="s">
        <v>222</v>
      </c>
      <c r="C18" s="20" t="s">
        <v>223</v>
      </c>
      <c r="D18" s="20" t="s">
        <v>88</v>
      </c>
      <c r="E18" s="20" t="s">
        <v>89</v>
      </c>
      <c r="F18" s="20" t="s">
        <v>220</v>
      </c>
      <c r="G18" s="20" t="s">
        <v>221</v>
      </c>
      <c r="H18" s="23">
        <v>1962000</v>
      </c>
      <c r="I18" s="23">
        <v>1962000</v>
      </c>
      <c r="J18" s="23"/>
      <c r="K18" s="23"/>
      <c r="L18" s="23">
        <v>1962000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4"/>
      <c r="B19" s="20" t="s">
        <v>222</v>
      </c>
      <c r="C19" s="20" t="s">
        <v>223</v>
      </c>
      <c r="D19" s="20" t="s">
        <v>90</v>
      </c>
      <c r="E19" s="20" t="s">
        <v>91</v>
      </c>
      <c r="F19" s="20" t="s">
        <v>220</v>
      </c>
      <c r="G19" s="20" t="s">
        <v>221</v>
      </c>
      <c r="H19" s="23">
        <v>4086000</v>
      </c>
      <c r="I19" s="23">
        <v>4086000</v>
      </c>
      <c r="J19" s="23"/>
      <c r="K19" s="23"/>
      <c r="L19" s="23">
        <v>4086000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4"/>
      <c r="B20" s="20" t="s">
        <v>224</v>
      </c>
      <c r="C20" s="20" t="s">
        <v>225</v>
      </c>
      <c r="D20" s="20" t="s">
        <v>102</v>
      </c>
      <c r="E20" s="20" t="s">
        <v>103</v>
      </c>
      <c r="F20" s="20" t="s">
        <v>226</v>
      </c>
      <c r="G20" s="20" t="s">
        <v>227</v>
      </c>
      <c r="H20" s="23">
        <v>5754353.28</v>
      </c>
      <c r="I20" s="23">
        <v>5754353.28</v>
      </c>
      <c r="J20" s="23"/>
      <c r="K20" s="23"/>
      <c r="L20" s="23">
        <v>5754353.28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4"/>
      <c r="B21" s="20" t="s">
        <v>224</v>
      </c>
      <c r="C21" s="20" t="s">
        <v>225</v>
      </c>
      <c r="D21" s="20" t="s">
        <v>104</v>
      </c>
      <c r="E21" s="20" t="s">
        <v>105</v>
      </c>
      <c r="F21" s="20" t="s">
        <v>228</v>
      </c>
      <c r="G21" s="20" t="s">
        <v>229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4"/>
      <c r="B22" s="20" t="s">
        <v>224</v>
      </c>
      <c r="C22" s="20" t="s">
        <v>225</v>
      </c>
      <c r="D22" s="20" t="s">
        <v>123</v>
      </c>
      <c r="E22" s="20" t="s">
        <v>124</v>
      </c>
      <c r="F22" s="20" t="s">
        <v>230</v>
      </c>
      <c r="G22" s="20" t="s">
        <v>231</v>
      </c>
      <c r="H22" s="23">
        <v>2553494.27</v>
      </c>
      <c r="I22" s="23">
        <v>2553494.27</v>
      </c>
      <c r="J22" s="23"/>
      <c r="K22" s="23"/>
      <c r="L22" s="23">
        <v>2553494.27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4"/>
      <c r="B23" s="20" t="s">
        <v>224</v>
      </c>
      <c r="C23" s="20" t="s">
        <v>225</v>
      </c>
      <c r="D23" s="20" t="s">
        <v>121</v>
      </c>
      <c r="E23" s="20" t="s">
        <v>122</v>
      </c>
      <c r="F23" s="20" t="s">
        <v>230</v>
      </c>
      <c r="G23" s="20" t="s">
        <v>231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4"/>
      <c r="B24" s="20" t="s">
        <v>224</v>
      </c>
      <c r="C24" s="20" t="s">
        <v>225</v>
      </c>
      <c r="D24" s="20" t="s">
        <v>125</v>
      </c>
      <c r="E24" s="20" t="s">
        <v>126</v>
      </c>
      <c r="F24" s="20" t="s">
        <v>232</v>
      </c>
      <c r="G24" s="20" t="s">
        <v>233</v>
      </c>
      <c r="H24" s="23">
        <v>169728</v>
      </c>
      <c r="I24" s="23">
        <v>169728</v>
      </c>
      <c r="J24" s="23"/>
      <c r="K24" s="23"/>
      <c r="L24" s="23">
        <v>169728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4"/>
      <c r="B25" s="20" t="s">
        <v>224</v>
      </c>
      <c r="C25" s="20" t="s">
        <v>225</v>
      </c>
      <c r="D25" s="20" t="s">
        <v>125</v>
      </c>
      <c r="E25" s="20" t="s">
        <v>126</v>
      </c>
      <c r="F25" s="20" t="s">
        <v>232</v>
      </c>
      <c r="G25" s="20" t="s">
        <v>233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4"/>
      <c r="B26" s="20" t="s">
        <v>224</v>
      </c>
      <c r="C26" s="20" t="s">
        <v>225</v>
      </c>
      <c r="D26" s="20" t="s">
        <v>116</v>
      </c>
      <c r="E26" s="20" t="s">
        <v>115</v>
      </c>
      <c r="F26" s="20" t="s">
        <v>234</v>
      </c>
      <c r="G26" s="20" t="s">
        <v>235</v>
      </c>
      <c r="H26" s="23">
        <v>251752.96</v>
      </c>
      <c r="I26" s="23">
        <v>251752.96</v>
      </c>
      <c r="J26" s="23"/>
      <c r="K26" s="23"/>
      <c r="L26" s="23">
        <v>251752.96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4"/>
      <c r="B27" s="20" t="s">
        <v>224</v>
      </c>
      <c r="C27" s="20" t="s">
        <v>225</v>
      </c>
      <c r="D27" s="20" t="s">
        <v>127</v>
      </c>
      <c r="E27" s="20" t="s">
        <v>128</v>
      </c>
      <c r="F27" s="20" t="s">
        <v>234</v>
      </c>
      <c r="G27" s="20" t="s">
        <v>235</v>
      </c>
      <c r="H27" s="23">
        <v>76608</v>
      </c>
      <c r="I27" s="23">
        <v>76608</v>
      </c>
      <c r="J27" s="23"/>
      <c r="K27" s="23"/>
      <c r="L27" s="23">
        <v>76608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4"/>
      <c r="B28" s="20" t="s">
        <v>224</v>
      </c>
      <c r="C28" s="20" t="s">
        <v>225</v>
      </c>
      <c r="D28" s="20" t="s">
        <v>127</v>
      </c>
      <c r="E28" s="20" t="s">
        <v>128</v>
      </c>
      <c r="F28" s="20" t="s">
        <v>234</v>
      </c>
      <c r="G28" s="20" t="s">
        <v>235</v>
      </c>
      <c r="H28" s="23">
        <v>27456</v>
      </c>
      <c r="I28" s="23">
        <v>27456</v>
      </c>
      <c r="J28" s="23"/>
      <c r="K28" s="23"/>
      <c r="L28" s="23">
        <v>27456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4"/>
      <c r="B29" s="20" t="s">
        <v>224</v>
      </c>
      <c r="C29" s="20" t="s">
        <v>225</v>
      </c>
      <c r="D29" s="20" t="s">
        <v>127</v>
      </c>
      <c r="E29" s="20" t="s">
        <v>128</v>
      </c>
      <c r="F29" s="20" t="s">
        <v>234</v>
      </c>
      <c r="G29" s="20" t="s">
        <v>235</v>
      </c>
      <c r="H29" s="23">
        <v>71929.42</v>
      </c>
      <c r="I29" s="23">
        <v>71929.42</v>
      </c>
      <c r="J29" s="23"/>
      <c r="K29" s="23"/>
      <c r="L29" s="23">
        <v>71929.42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4"/>
      <c r="B30" s="20" t="s">
        <v>236</v>
      </c>
      <c r="C30" s="20" t="s">
        <v>134</v>
      </c>
      <c r="D30" s="20" t="s">
        <v>133</v>
      </c>
      <c r="E30" s="20" t="s">
        <v>134</v>
      </c>
      <c r="F30" s="20" t="s">
        <v>237</v>
      </c>
      <c r="G30" s="20" t="s">
        <v>134</v>
      </c>
      <c r="H30" s="23">
        <v>4315764.96</v>
      </c>
      <c r="I30" s="23">
        <v>4315764.96</v>
      </c>
      <c r="J30" s="23"/>
      <c r="K30" s="23"/>
      <c r="L30" s="23">
        <v>4315764.96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4"/>
      <c r="B31" s="20" t="s">
        <v>238</v>
      </c>
      <c r="C31" s="20" t="s">
        <v>239</v>
      </c>
      <c r="D31" s="20" t="s">
        <v>88</v>
      </c>
      <c r="E31" s="20" t="s">
        <v>89</v>
      </c>
      <c r="F31" s="20" t="s">
        <v>240</v>
      </c>
      <c r="G31" s="20" t="s">
        <v>241</v>
      </c>
      <c r="H31" s="23">
        <v>669600</v>
      </c>
      <c r="I31" s="23">
        <v>669600</v>
      </c>
      <c r="J31" s="23"/>
      <c r="K31" s="23"/>
      <c r="L31" s="23">
        <v>669600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4"/>
      <c r="B32" s="20" t="s">
        <v>238</v>
      </c>
      <c r="C32" s="20" t="s">
        <v>239</v>
      </c>
      <c r="D32" s="20" t="s">
        <v>88</v>
      </c>
      <c r="E32" s="20" t="s">
        <v>89</v>
      </c>
      <c r="F32" s="20" t="s">
        <v>240</v>
      </c>
      <c r="G32" s="20" t="s">
        <v>241</v>
      </c>
      <c r="H32" s="23">
        <v>116539.2</v>
      </c>
      <c r="I32" s="23">
        <v>116539.2</v>
      </c>
      <c r="J32" s="23"/>
      <c r="K32" s="23"/>
      <c r="L32" s="23">
        <v>116539.2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4"/>
      <c r="B33" s="20" t="s">
        <v>238</v>
      </c>
      <c r="C33" s="20" t="s">
        <v>239</v>
      </c>
      <c r="D33" s="20" t="s">
        <v>88</v>
      </c>
      <c r="E33" s="20" t="s">
        <v>89</v>
      </c>
      <c r="F33" s="20" t="s">
        <v>240</v>
      </c>
      <c r="G33" s="20" t="s">
        <v>241</v>
      </c>
      <c r="H33" s="23">
        <v>42912</v>
      </c>
      <c r="I33" s="23">
        <v>42912</v>
      </c>
      <c r="J33" s="23"/>
      <c r="K33" s="23"/>
      <c r="L33" s="23">
        <v>42912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4"/>
      <c r="B34" s="20" t="s">
        <v>242</v>
      </c>
      <c r="C34" s="20" t="s">
        <v>243</v>
      </c>
      <c r="D34" s="20" t="s">
        <v>100</v>
      </c>
      <c r="E34" s="20" t="s">
        <v>101</v>
      </c>
      <c r="F34" s="20" t="s">
        <v>244</v>
      </c>
      <c r="G34" s="20" t="s">
        <v>245</v>
      </c>
      <c r="H34" s="23">
        <v>41600</v>
      </c>
      <c r="I34" s="23">
        <v>41600</v>
      </c>
      <c r="J34" s="23"/>
      <c r="K34" s="23"/>
      <c r="L34" s="23">
        <v>41600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4"/>
      <c r="B35" s="20" t="s">
        <v>246</v>
      </c>
      <c r="C35" s="20" t="s">
        <v>247</v>
      </c>
      <c r="D35" s="20" t="s">
        <v>88</v>
      </c>
      <c r="E35" s="20" t="s">
        <v>89</v>
      </c>
      <c r="F35" s="20" t="s">
        <v>248</v>
      </c>
      <c r="G35" s="20" t="s">
        <v>249</v>
      </c>
      <c r="H35" s="23">
        <v>70910.64</v>
      </c>
      <c r="I35" s="23">
        <v>70910.64</v>
      </c>
      <c r="J35" s="23"/>
      <c r="K35" s="23"/>
      <c r="L35" s="23">
        <v>70910.64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4"/>
      <c r="B36" s="20" t="s">
        <v>246</v>
      </c>
      <c r="C36" s="20" t="s">
        <v>247</v>
      </c>
      <c r="D36" s="20" t="s">
        <v>90</v>
      </c>
      <c r="E36" s="20" t="s">
        <v>91</v>
      </c>
      <c r="F36" s="20" t="s">
        <v>248</v>
      </c>
      <c r="G36" s="20" t="s">
        <v>249</v>
      </c>
      <c r="H36" s="23">
        <v>3947820</v>
      </c>
      <c r="I36" s="23">
        <v>3947820</v>
      </c>
      <c r="J36" s="23"/>
      <c r="K36" s="23"/>
      <c r="L36" s="23">
        <v>3947820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24"/>
      <c r="B37" s="20" t="s">
        <v>250</v>
      </c>
      <c r="C37" s="20" t="s">
        <v>251</v>
      </c>
      <c r="D37" s="20" t="s">
        <v>88</v>
      </c>
      <c r="E37" s="20" t="s">
        <v>89</v>
      </c>
      <c r="F37" s="20" t="s">
        <v>252</v>
      </c>
      <c r="G37" s="20" t="s">
        <v>251</v>
      </c>
      <c r="H37" s="23">
        <v>134920.56</v>
      </c>
      <c r="I37" s="23">
        <v>134920.56</v>
      </c>
      <c r="J37" s="23"/>
      <c r="K37" s="23"/>
      <c r="L37" s="23">
        <v>134920.56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4"/>
      <c r="B38" s="20" t="s">
        <v>250</v>
      </c>
      <c r="C38" s="20" t="s">
        <v>251</v>
      </c>
      <c r="D38" s="20" t="s">
        <v>90</v>
      </c>
      <c r="E38" s="20" t="s">
        <v>91</v>
      </c>
      <c r="F38" s="20" t="s">
        <v>252</v>
      </c>
      <c r="G38" s="20" t="s">
        <v>251</v>
      </c>
      <c r="H38" s="23">
        <v>233352.24</v>
      </c>
      <c r="I38" s="23">
        <v>233352.24</v>
      </c>
      <c r="J38" s="23"/>
      <c r="K38" s="23"/>
      <c r="L38" s="23">
        <v>233352.24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24"/>
      <c r="B39" s="20" t="s">
        <v>253</v>
      </c>
      <c r="C39" s="20" t="s">
        <v>254</v>
      </c>
      <c r="D39" s="20" t="s">
        <v>112</v>
      </c>
      <c r="E39" s="20" t="s">
        <v>113</v>
      </c>
      <c r="F39" s="20" t="s">
        <v>244</v>
      </c>
      <c r="G39" s="20" t="s">
        <v>245</v>
      </c>
      <c r="H39" s="23">
        <v>408576</v>
      </c>
      <c r="I39" s="23">
        <v>408576</v>
      </c>
      <c r="J39" s="23"/>
      <c r="K39" s="23"/>
      <c r="L39" s="23">
        <v>408576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4"/>
      <c r="B40" s="20" t="s">
        <v>255</v>
      </c>
      <c r="C40" s="20" t="s">
        <v>256</v>
      </c>
      <c r="D40" s="20" t="s">
        <v>100</v>
      </c>
      <c r="E40" s="20" t="s">
        <v>101</v>
      </c>
      <c r="F40" s="20" t="s">
        <v>257</v>
      </c>
      <c r="G40" s="20" t="s">
        <v>258</v>
      </c>
      <c r="H40" s="23">
        <v>2399959.08</v>
      </c>
      <c r="I40" s="23">
        <v>2399959.08</v>
      </c>
      <c r="J40" s="23"/>
      <c r="K40" s="23"/>
      <c r="L40" s="23">
        <v>2399959.08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24"/>
      <c r="B41" s="20" t="s">
        <v>255</v>
      </c>
      <c r="C41" s="20" t="s">
        <v>256</v>
      </c>
      <c r="D41" s="20" t="s">
        <v>100</v>
      </c>
      <c r="E41" s="20" t="s">
        <v>101</v>
      </c>
      <c r="F41" s="20" t="s">
        <v>257</v>
      </c>
      <c r="G41" s="20" t="s">
        <v>258</v>
      </c>
      <c r="H41" s="23">
        <v>3600</v>
      </c>
      <c r="I41" s="23">
        <v>3600</v>
      </c>
      <c r="J41" s="23"/>
      <c r="K41" s="23"/>
      <c r="L41" s="23">
        <v>3600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24"/>
      <c r="B42" s="20" t="s">
        <v>259</v>
      </c>
      <c r="C42" s="20" t="s">
        <v>260</v>
      </c>
      <c r="D42" s="20" t="s">
        <v>108</v>
      </c>
      <c r="E42" s="20" t="s">
        <v>109</v>
      </c>
      <c r="F42" s="20" t="s">
        <v>261</v>
      </c>
      <c r="G42" s="20" t="s">
        <v>262</v>
      </c>
      <c r="H42" s="23">
        <v>15612</v>
      </c>
      <c r="I42" s="23">
        <v>15612</v>
      </c>
      <c r="J42" s="23"/>
      <c r="K42" s="23"/>
      <c r="L42" s="23">
        <v>15612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24"/>
      <c r="B43" s="20" t="s">
        <v>263</v>
      </c>
      <c r="C43" s="20" t="s">
        <v>264</v>
      </c>
      <c r="D43" s="20" t="s">
        <v>90</v>
      </c>
      <c r="E43" s="20" t="s">
        <v>91</v>
      </c>
      <c r="F43" s="20" t="s">
        <v>265</v>
      </c>
      <c r="G43" s="20" t="s">
        <v>266</v>
      </c>
      <c r="H43" s="23">
        <v>88026.05</v>
      </c>
      <c r="I43" s="23">
        <v>88026.05</v>
      </c>
      <c r="J43" s="23"/>
      <c r="K43" s="23"/>
      <c r="L43" s="23">
        <v>88026.05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24"/>
      <c r="B44" s="20" t="s">
        <v>267</v>
      </c>
      <c r="C44" s="20" t="s">
        <v>268</v>
      </c>
      <c r="D44" s="20" t="s">
        <v>108</v>
      </c>
      <c r="E44" s="20" t="s">
        <v>109</v>
      </c>
      <c r="F44" s="20" t="s">
        <v>269</v>
      </c>
      <c r="G44" s="20" t="s">
        <v>268</v>
      </c>
      <c r="H44" s="23">
        <v>217852.6</v>
      </c>
      <c r="I44" s="23">
        <v>217852.6</v>
      </c>
      <c r="J44" s="23"/>
      <c r="K44" s="23"/>
      <c r="L44" s="23">
        <v>217852.6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18.75" customHeight="1" spans="1:23">
      <c r="A45" s="22" t="s">
        <v>56</v>
      </c>
      <c r="B45" s="22"/>
      <c r="C45" s="22"/>
      <c r="D45" s="22"/>
      <c r="E45" s="22"/>
      <c r="F45" s="22"/>
      <c r="G45" s="22"/>
      <c r="H45" s="23">
        <v>63625075.26</v>
      </c>
      <c r="I45" s="23">
        <v>63625075.26</v>
      </c>
      <c r="J45" s="23"/>
      <c r="K45" s="23"/>
      <c r="L45" s="23">
        <v>63625075.26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</sheetData>
  <mergeCells count="30">
    <mergeCell ref="A2:W2"/>
    <mergeCell ref="A3:G3"/>
    <mergeCell ref="H4:W4"/>
    <mergeCell ref="I5:M5"/>
    <mergeCell ref="N5:P5"/>
    <mergeCell ref="R5:W5"/>
    <mergeCell ref="A45:G45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81"/>
  <sheetViews>
    <sheetView showZeros="0" topLeftCell="A13" workbookViewId="0">
      <selection activeCell="C13" sqref="C13"/>
    </sheetView>
  </sheetViews>
  <sheetFormatPr defaultColWidth="9.14285714285714" defaultRowHeight="14.25" customHeight="1"/>
  <cols>
    <col min="1" max="1" width="12.4190476190476" customWidth="1"/>
    <col min="2" max="2" width="33.7333333333333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3.5" customHeight="1" spans="2:23">
      <c r="B1" s="129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29"/>
      <c r="W1" s="33" t="s">
        <v>270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"单位名称："&amp;"双江拉祜族佤族布朗族傣族自治县第一完全中学"</f>
        <v>单位名称：双江拉祜族佤族布朗族傣族自治县第一完全中学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9"/>
      <c r="W3" s="33" t="s">
        <v>184</v>
      </c>
    </row>
    <row r="4" ht="18.75" customHeight="1" spans="1:23">
      <c r="A4" s="9" t="s">
        <v>271</v>
      </c>
      <c r="B4" s="10" t="s">
        <v>198</v>
      </c>
      <c r="C4" s="9" t="s">
        <v>199</v>
      </c>
      <c r="D4" s="9" t="s">
        <v>272</v>
      </c>
      <c r="E4" s="10" t="s">
        <v>200</v>
      </c>
      <c r="F4" s="10" t="s">
        <v>201</v>
      </c>
      <c r="G4" s="10" t="s">
        <v>273</v>
      </c>
      <c r="H4" s="10" t="s">
        <v>274</v>
      </c>
      <c r="I4" s="26" t="s">
        <v>56</v>
      </c>
      <c r="J4" s="11" t="s">
        <v>275</v>
      </c>
      <c r="K4" s="12"/>
      <c r="L4" s="12"/>
      <c r="M4" s="13"/>
      <c r="N4" s="11" t="s">
        <v>206</v>
      </c>
      <c r="O4" s="12"/>
      <c r="P4" s="13"/>
      <c r="Q4" s="10" t="s">
        <v>62</v>
      </c>
      <c r="R4" s="11" t="s">
        <v>78</v>
      </c>
      <c r="S4" s="12"/>
      <c r="T4" s="12"/>
      <c r="U4" s="12"/>
      <c r="V4" s="12"/>
      <c r="W4" s="13"/>
    </row>
    <row r="5" ht="18.75" customHeight="1" spans="1:23">
      <c r="A5" s="14"/>
      <c r="B5" s="27"/>
      <c r="C5" s="14"/>
      <c r="D5" s="14"/>
      <c r="E5" s="15"/>
      <c r="F5" s="15"/>
      <c r="G5" s="15"/>
      <c r="H5" s="15"/>
      <c r="I5" s="27"/>
      <c r="J5" s="131" t="s">
        <v>59</v>
      </c>
      <c r="K5" s="132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5"/>
      <c r="R5" s="10" t="s">
        <v>58</v>
      </c>
      <c r="S5" s="9" t="s">
        <v>65</v>
      </c>
      <c r="T5" s="9" t="s">
        <v>212</v>
      </c>
      <c r="U5" s="9" t="s">
        <v>67</v>
      </c>
      <c r="V5" s="9" t="s">
        <v>68</v>
      </c>
      <c r="W5" s="9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27"/>
      <c r="J6" s="133" t="s">
        <v>58</v>
      </c>
      <c r="K6" s="97"/>
      <c r="L6" s="27"/>
      <c r="M6" s="27"/>
      <c r="N6" s="27"/>
      <c r="O6" s="27"/>
      <c r="P6" s="27"/>
      <c r="Q6" s="27"/>
      <c r="R6" s="27"/>
      <c r="S6" s="134"/>
      <c r="T6" s="134"/>
      <c r="U6" s="134"/>
      <c r="V6" s="134"/>
      <c r="W6" s="134"/>
    </row>
    <row r="7" ht="18.75" customHeight="1" spans="1:23">
      <c r="A7" s="16"/>
      <c r="B7" s="28"/>
      <c r="C7" s="16"/>
      <c r="D7" s="16"/>
      <c r="E7" s="17"/>
      <c r="F7" s="17"/>
      <c r="G7" s="17"/>
      <c r="H7" s="17"/>
      <c r="I7" s="28"/>
      <c r="J7" s="41" t="s">
        <v>58</v>
      </c>
      <c r="K7" s="41" t="s">
        <v>276</v>
      </c>
      <c r="L7" s="17"/>
      <c r="M7" s="17"/>
      <c r="N7" s="17"/>
      <c r="O7" s="17"/>
      <c r="P7" s="17"/>
      <c r="Q7" s="17"/>
      <c r="R7" s="17"/>
      <c r="S7" s="17"/>
      <c r="T7" s="17"/>
      <c r="U7" s="28"/>
      <c r="V7" s="17"/>
      <c r="W7" s="17"/>
    </row>
    <row r="8" ht="18.75" customHeight="1" spans="1:23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</row>
    <row r="9" ht="18.75" customHeight="1" spans="1:23">
      <c r="A9" s="20"/>
      <c r="B9" s="20"/>
      <c r="C9" s="20" t="s">
        <v>277</v>
      </c>
      <c r="D9" s="20"/>
      <c r="E9" s="20"/>
      <c r="F9" s="20"/>
      <c r="G9" s="20"/>
      <c r="H9" s="20"/>
      <c r="I9" s="23">
        <v>200000</v>
      </c>
      <c r="J9" s="23">
        <v>200000</v>
      </c>
      <c r="K9" s="23">
        <v>200000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29" t="s">
        <v>278</v>
      </c>
      <c r="B10" s="29" t="s">
        <v>279</v>
      </c>
      <c r="C10" s="29" t="s">
        <v>277</v>
      </c>
      <c r="D10" s="29" t="s">
        <v>71</v>
      </c>
      <c r="E10" s="29" t="s">
        <v>90</v>
      </c>
      <c r="F10" s="29" t="s">
        <v>91</v>
      </c>
      <c r="G10" s="29" t="s">
        <v>248</v>
      </c>
      <c r="H10" s="29" t="s">
        <v>249</v>
      </c>
      <c r="I10" s="23">
        <v>200000</v>
      </c>
      <c r="J10" s="23">
        <v>200000</v>
      </c>
      <c r="K10" s="23">
        <v>200000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0" t="s">
        <v>280</v>
      </c>
      <c r="D11" s="24"/>
      <c r="E11" s="24"/>
      <c r="F11" s="24"/>
      <c r="G11" s="24"/>
      <c r="H11" s="24"/>
      <c r="I11" s="23">
        <v>900000</v>
      </c>
      <c r="J11" s="23">
        <v>900000</v>
      </c>
      <c r="K11" s="23">
        <v>900000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9" t="s">
        <v>278</v>
      </c>
      <c r="B12" s="29" t="s">
        <v>281</v>
      </c>
      <c r="C12" s="29" t="s">
        <v>280</v>
      </c>
      <c r="D12" s="29" t="s">
        <v>71</v>
      </c>
      <c r="E12" s="29" t="s">
        <v>90</v>
      </c>
      <c r="F12" s="29" t="s">
        <v>91</v>
      </c>
      <c r="G12" s="29" t="s">
        <v>282</v>
      </c>
      <c r="H12" s="29" t="s">
        <v>283</v>
      </c>
      <c r="I12" s="23">
        <v>900000</v>
      </c>
      <c r="J12" s="23">
        <v>900000</v>
      </c>
      <c r="K12" s="23">
        <v>900000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4"/>
      <c r="B13" s="24"/>
      <c r="C13" s="20" t="s">
        <v>284</v>
      </c>
      <c r="D13" s="24"/>
      <c r="E13" s="24"/>
      <c r="F13" s="24"/>
      <c r="G13" s="24"/>
      <c r="H13" s="24"/>
      <c r="I13" s="23">
        <v>70790</v>
      </c>
      <c r="J13" s="23"/>
      <c r="K13" s="23"/>
      <c r="L13" s="23"/>
      <c r="M13" s="23"/>
      <c r="N13" s="23">
        <v>70790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9" t="s">
        <v>285</v>
      </c>
      <c r="B14" s="29" t="s">
        <v>286</v>
      </c>
      <c r="C14" s="29" t="s">
        <v>284</v>
      </c>
      <c r="D14" s="29" t="s">
        <v>71</v>
      </c>
      <c r="E14" s="29" t="s">
        <v>88</v>
      </c>
      <c r="F14" s="29" t="s">
        <v>89</v>
      </c>
      <c r="G14" s="29" t="s">
        <v>248</v>
      </c>
      <c r="H14" s="29" t="s">
        <v>249</v>
      </c>
      <c r="I14" s="23">
        <v>70790</v>
      </c>
      <c r="J14" s="23"/>
      <c r="K14" s="23"/>
      <c r="L14" s="23"/>
      <c r="M14" s="23"/>
      <c r="N14" s="23">
        <v>70790</v>
      </c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4"/>
      <c r="B15" s="24"/>
      <c r="C15" s="20" t="s">
        <v>287</v>
      </c>
      <c r="D15" s="24"/>
      <c r="E15" s="24"/>
      <c r="F15" s="24"/>
      <c r="G15" s="24"/>
      <c r="H15" s="24"/>
      <c r="I15" s="23">
        <v>100000</v>
      </c>
      <c r="J15" s="23"/>
      <c r="K15" s="23"/>
      <c r="L15" s="23"/>
      <c r="M15" s="23"/>
      <c r="N15" s="23">
        <v>100000</v>
      </c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9" t="s">
        <v>278</v>
      </c>
      <c r="B16" s="29" t="s">
        <v>288</v>
      </c>
      <c r="C16" s="29" t="s">
        <v>287</v>
      </c>
      <c r="D16" s="29" t="s">
        <v>71</v>
      </c>
      <c r="E16" s="29" t="s">
        <v>88</v>
      </c>
      <c r="F16" s="29" t="s">
        <v>89</v>
      </c>
      <c r="G16" s="29" t="s">
        <v>248</v>
      </c>
      <c r="H16" s="29" t="s">
        <v>249</v>
      </c>
      <c r="I16" s="23">
        <v>100000</v>
      </c>
      <c r="J16" s="23"/>
      <c r="K16" s="23"/>
      <c r="L16" s="23"/>
      <c r="M16" s="23"/>
      <c r="N16" s="23">
        <v>100000</v>
      </c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4"/>
      <c r="B17" s="24"/>
      <c r="C17" s="20" t="s">
        <v>289</v>
      </c>
      <c r="D17" s="24"/>
      <c r="E17" s="24"/>
      <c r="F17" s="24"/>
      <c r="G17" s="24"/>
      <c r="H17" s="24"/>
      <c r="I17" s="23">
        <v>22500</v>
      </c>
      <c r="J17" s="23"/>
      <c r="K17" s="23"/>
      <c r="L17" s="23"/>
      <c r="M17" s="23"/>
      <c r="N17" s="23">
        <v>22500</v>
      </c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9" t="s">
        <v>285</v>
      </c>
      <c r="B18" s="29" t="s">
        <v>290</v>
      </c>
      <c r="C18" s="29" t="s">
        <v>289</v>
      </c>
      <c r="D18" s="29" t="s">
        <v>71</v>
      </c>
      <c r="E18" s="29" t="s">
        <v>88</v>
      </c>
      <c r="F18" s="29" t="s">
        <v>89</v>
      </c>
      <c r="G18" s="29" t="s">
        <v>265</v>
      </c>
      <c r="H18" s="29" t="s">
        <v>266</v>
      </c>
      <c r="I18" s="23">
        <v>22500</v>
      </c>
      <c r="J18" s="23"/>
      <c r="K18" s="23"/>
      <c r="L18" s="23"/>
      <c r="M18" s="23"/>
      <c r="N18" s="23">
        <v>22500</v>
      </c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4"/>
      <c r="B19" s="24"/>
      <c r="C19" s="20" t="s">
        <v>291</v>
      </c>
      <c r="D19" s="24"/>
      <c r="E19" s="24"/>
      <c r="F19" s="24"/>
      <c r="G19" s="24"/>
      <c r="H19" s="24"/>
      <c r="I19" s="23">
        <v>419714</v>
      </c>
      <c r="J19" s="23"/>
      <c r="K19" s="23"/>
      <c r="L19" s="23"/>
      <c r="M19" s="23"/>
      <c r="N19" s="23">
        <v>419714</v>
      </c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9" t="s">
        <v>285</v>
      </c>
      <c r="B20" s="29" t="s">
        <v>292</v>
      </c>
      <c r="C20" s="29" t="s">
        <v>291</v>
      </c>
      <c r="D20" s="29" t="s">
        <v>71</v>
      </c>
      <c r="E20" s="29" t="s">
        <v>88</v>
      </c>
      <c r="F20" s="29" t="s">
        <v>89</v>
      </c>
      <c r="G20" s="29" t="s">
        <v>248</v>
      </c>
      <c r="H20" s="29" t="s">
        <v>249</v>
      </c>
      <c r="I20" s="23">
        <v>419714</v>
      </c>
      <c r="J20" s="23"/>
      <c r="K20" s="23"/>
      <c r="L20" s="23"/>
      <c r="M20" s="23"/>
      <c r="N20" s="23">
        <v>419714</v>
      </c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4"/>
      <c r="B21" s="24"/>
      <c r="C21" s="20" t="s">
        <v>293</v>
      </c>
      <c r="D21" s="24"/>
      <c r="E21" s="24"/>
      <c r="F21" s="24"/>
      <c r="G21" s="24"/>
      <c r="H21" s="24"/>
      <c r="I21" s="23">
        <v>17452</v>
      </c>
      <c r="J21" s="23"/>
      <c r="K21" s="23"/>
      <c r="L21" s="23"/>
      <c r="M21" s="23"/>
      <c r="N21" s="23">
        <v>17452</v>
      </c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9" t="s">
        <v>285</v>
      </c>
      <c r="B22" s="29" t="s">
        <v>294</v>
      </c>
      <c r="C22" s="29" t="s">
        <v>293</v>
      </c>
      <c r="D22" s="29" t="s">
        <v>71</v>
      </c>
      <c r="E22" s="29" t="s">
        <v>88</v>
      </c>
      <c r="F22" s="29" t="s">
        <v>89</v>
      </c>
      <c r="G22" s="29" t="s">
        <v>248</v>
      </c>
      <c r="H22" s="29" t="s">
        <v>249</v>
      </c>
      <c r="I22" s="23">
        <v>17452</v>
      </c>
      <c r="J22" s="23"/>
      <c r="K22" s="23"/>
      <c r="L22" s="23"/>
      <c r="M22" s="23"/>
      <c r="N22" s="23">
        <v>17452</v>
      </c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4"/>
      <c r="B23" s="24"/>
      <c r="C23" s="20" t="s">
        <v>295</v>
      </c>
      <c r="D23" s="24"/>
      <c r="E23" s="24"/>
      <c r="F23" s="24"/>
      <c r="G23" s="24"/>
      <c r="H23" s="24"/>
      <c r="I23" s="23">
        <v>274753</v>
      </c>
      <c r="J23" s="23"/>
      <c r="K23" s="23"/>
      <c r="L23" s="23"/>
      <c r="M23" s="23"/>
      <c r="N23" s="23">
        <v>274753</v>
      </c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9" t="s">
        <v>285</v>
      </c>
      <c r="B24" s="29" t="s">
        <v>296</v>
      </c>
      <c r="C24" s="29" t="s">
        <v>295</v>
      </c>
      <c r="D24" s="29" t="s">
        <v>71</v>
      </c>
      <c r="E24" s="29" t="s">
        <v>88</v>
      </c>
      <c r="F24" s="29" t="s">
        <v>89</v>
      </c>
      <c r="G24" s="29" t="s">
        <v>265</v>
      </c>
      <c r="H24" s="29" t="s">
        <v>266</v>
      </c>
      <c r="I24" s="23">
        <v>274753</v>
      </c>
      <c r="J24" s="23"/>
      <c r="K24" s="23"/>
      <c r="L24" s="23"/>
      <c r="M24" s="23"/>
      <c r="N24" s="23">
        <v>274753</v>
      </c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4"/>
      <c r="B25" s="24"/>
      <c r="C25" s="20" t="s">
        <v>297</v>
      </c>
      <c r="D25" s="24"/>
      <c r="E25" s="24"/>
      <c r="F25" s="24"/>
      <c r="G25" s="24"/>
      <c r="H25" s="24"/>
      <c r="I25" s="23">
        <v>1108000</v>
      </c>
      <c r="J25" s="23"/>
      <c r="K25" s="23"/>
      <c r="L25" s="23"/>
      <c r="M25" s="23"/>
      <c r="N25" s="23">
        <v>1108000</v>
      </c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9" t="s">
        <v>285</v>
      </c>
      <c r="B26" s="29" t="s">
        <v>298</v>
      </c>
      <c r="C26" s="29" t="s">
        <v>297</v>
      </c>
      <c r="D26" s="29" t="s">
        <v>71</v>
      </c>
      <c r="E26" s="29" t="s">
        <v>88</v>
      </c>
      <c r="F26" s="29" t="s">
        <v>89</v>
      </c>
      <c r="G26" s="29" t="s">
        <v>265</v>
      </c>
      <c r="H26" s="29" t="s">
        <v>266</v>
      </c>
      <c r="I26" s="23">
        <v>1108000</v>
      </c>
      <c r="J26" s="23"/>
      <c r="K26" s="23"/>
      <c r="L26" s="23"/>
      <c r="M26" s="23"/>
      <c r="N26" s="23">
        <v>1108000</v>
      </c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4"/>
      <c r="B27" s="24"/>
      <c r="C27" s="20" t="s">
        <v>299</v>
      </c>
      <c r="D27" s="24"/>
      <c r="E27" s="24"/>
      <c r="F27" s="24"/>
      <c r="G27" s="24"/>
      <c r="H27" s="24"/>
      <c r="I27" s="23">
        <v>22440</v>
      </c>
      <c r="J27" s="23"/>
      <c r="K27" s="23"/>
      <c r="L27" s="23"/>
      <c r="M27" s="23"/>
      <c r="N27" s="23">
        <v>22440</v>
      </c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9" t="s">
        <v>285</v>
      </c>
      <c r="B28" s="29" t="s">
        <v>300</v>
      </c>
      <c r="C28" s="29" t="s">
        <v>299</v>
      </c>
      <c r="D28" s="29" t="s">
        <v>71</v>
      </c>
      <c r="E28" s="29" t="s">
        <v>94</v>
      </c>
      <c r="F28" s="29" t="s">
        <v>95</v>
      </c>
      <c r="G28" s="29" t="s">
        <v>248</v>
      </c>
      <c r="H28" s="29" t="s">
        <v>249</v>
      </c>
      <c r="I28" s="23">
        <v>22440</v>
      </c>
      <c r="J28" s="23"/>
      <c r="K28" s="23"/>
      <c r="L28" s="23"/>
      <c r="M28" s="23"/>
      <c r="N28" s="23">
        <v>22440</v>
      </c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4"/>
      <c r="B29" s="24"/>
      <c r="C29" s="20" t="s">
        <v>301</v>
      </c>
      <c r="D29" s="24"/>
      <c r="E29" s="24"/>
      <c r="F29" s="24"/>
      <c r="G29" s="24"/>
      <c r="H29" s="24"/>
      <c r="I29" s="23">
        <v>447700</v>
      </c>
      <c r="J29" s="23"/>
      <c r="K29" s="23"/>
      <c r="L29" s="23"/>
      <c r="M29" s="23"/>
      <c r="N29" s="23">
        <v>447700</v>
      </c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9" t="s">
        <v>285</v>
      </c>
      <c r="B30" s="29" t="s">
        <v>302</v>
      </c>
      <c r="C30" s="29" t="s">
        <v>301</v>
      </c>
      <c r="D30" s="29" t="s">
        <v>71</v>
      </c>
      <c r="E30" s="29" t="s">
        <v>90</v>
      </c>
      <c r="F30" s="29" t="s">
        <v>91</v>
      </c>
      <c r="G30" s="29" t="s">
        <v>248</v>
      </c>
      <c r="H30" s="29" t="s">
        <v>249</v>
      </c>
      <c r="I30" s="23">
        <v>447700</v>
      </c>
      <c r="J30" s="23"/>
      <c r="K30" s="23"/>
      <c r="L30" s="23"/>
      <c r="M30" s="23"/>
      <c r="N30" s="23">
        <v>447700</v>
      </c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4"/>
      <c r="B31" s="24"/>
      <c r="C31" s="20" t="s">
        <v>303</v>
      </c>
      <c r="D31" s="24"/>
      <c r="E31" s="24"/>
      <c r="F31" s="24"/>
      <c r="G31" s="24"/>
      <c r="H31" s="24"/>
      <c r="I31" s="23">
        <v>48000</v>
      </c>
      <c r="J31" s="23"/>
      <c r="K31" s="23"/>
      <c r="L31" s="23"/>
      <c r="M31" s="23"/>
      <c r="N31" s="23">
        <v>48000</v>
      </c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9" t="s">
        <v>285</v>
      </c>
      <c r="B32" s="29" t="s">
        <v>304</v>
      </c>
      <c r="C32" s="29" t="s">
        <v>303</v>
      </c>
      <c r="D32" s="29" t="s">
        <v>71</v>
      </c>
      <c r="E32" s="29" t="s">
        <v>90</v>
      </c>
      <c r="F32" s="29" t="s">
        <v>91</v>
      </c>
      <c r="G32" s="29" t="s">
        <v>265</v>
      </c>
      <c r="H32" s="29" t="s">
        <v>266</v>
      </c>
      <c r="I32" s="23">
        <v>48000</v>
      </c>
      <c r="J32" s="23"/>
      <c r="K32" s="23"/>
      <c r="L32" s="23"/>
      <c r="M32" s="23"/>
      <c r="N32" s="23">
        <v>48000</v>
      </c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4"/>
      <c r="B33" s="24"/>
      <c r="C33" s="20" t="s">
        <v>305</v>
      </c>
      <c r="D33" s="24"/>
      <c r="E33" s="24"/>
      <c r="F33" s="24"/>
      <c r="G33" s="24"/>
      <c r="H33" s="24"/>
      <c r="I33" s="23">
        <v>6750</v>
      </c>
      <c r="J33" s="23"/>
      <c r="K33" s="23"/>
      <c r="L33" s="23"/>
      <c r="M33" s="23"/>
      <c r="N33" s="23">
        <v>6750</v>
      </c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9" t="s">
        <v>285</v>
      </c>
      <c r="B34" s="29" t="s">
        <v>306</v>
      </c>
      <c r="C34" s="29" t="s">
        <v>305</v>
      </c>
      <c r="D34" s="29" t="s">
        <v>71</v>
      </c>
      <c r="E34" s="29" t="s">
        <v>90</v>
      </c>
      <c r="F34" s="29" t="s">
        <v>91</v>
      </c>
      <c r="G34" s="29" t="s">
        <v>265</v>
      </c>
      <c r="H34" s="29" t="s">
        <v>266</v>
      </c>
      <c r="I34" s="23">
        <v>6750</v>
      </c>
      <c r="J34" s="23"/>
      <c r="K34" s="23"/>
      <c r="L34" s="23"/>
      <c r="M34" s="23"/>
      <c r="N34" s="23">
        <v>6750</v>
      </c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4"/>
      <c r="B35" s="24"/>
      <c r="C35" s="20" t="s">
        <v>307</v>
      </c>
      <c r="D35" s="24"/>
      <c r="E35" s="24"/>
      <c r="F35" s="24"/>
      <c r="G35" s="24"/>
      <c r="H35" s="24"/>
      <c r="I35" s="23">
        <v>200000</v>
      </c>
      <c r="J35" s="23"/>
      <c r="K35" s="23"/>
      <c r="L35" s="23"/>
      <c r="M35" s="23"/>
      <c r="N35" s="23">
        <v>200000</v>
      </c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9" t="s">
        <v>278</v>
      </c>
      <c r="B36" s="29" t="s">
        <v>308</v>
      </c>
      <c r="C36" s="29" t="s">
        <v>307</v>
      </c>
      <c r="D36" s="29" t="s">
        <v>71</v>
      </c>
      <c r="E36" s="29" t="s">
        <v>90</v>
      </c>
      <c r="F36" s="29" t="s">
        <v>91</v>
      </c>
      <c r="G36" s="29" t="s">
        <v>309</v>
      </c>
      <c r="H36" s="29" t="s">
        <v>310</v>
      </c>
      <c r="I36" s="23">
        <v>200000</v>
      </c>
      <c r="J36" s="23"/>
      <c r="K36" s="23"/>
      <c r="L36" s="23"/>
      <c r="M36" s="23"/>
      <c r="N36" s="23">
        <v>200000</v>
      </c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24"/>
      <c r="B37" s="24"/>
      <c r="C37" s="20" t="s">
        <v>311</v>
      </c>
      <c r="D37" s="24"/>
      <c r="E37" s="24"/>
      <c r="F37" s="24"/>
      <c r="G37" s="24"/>
      <c r="H37" s="24"/>
      <c r="I37" s="23">
        <v>101000</v>
      </c>
      <c r="J37" s="23"/>
      <c r="K37" s="23"/>
      <c r="L37" s="23"/>
      <c r="M37" s="23"/>
      <c r="N37" s="23">
        <v>101000</v>
      </c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9" t="s">
        <v>278</v>
      </c>
      <c r="B38" s="29" t="s">
        <v>312</v>
      </c>
      <c r="C38" s="29" t="s">
        <v>311</v>
      </c>
      <c r="D38" s="29" t="s">
        <v>71</v>
      </c>
      <c r="E38" s="29" t="s">
        <v>90</v>
      </c>
      <c r="F38" s="29" t="s">
        <v>91</v>
      </c>
      <c r="G38" s="29" t="s">
        <v>248</v>
      </c>
      <c r="H38" s="29" t="s">
        <v>249</v>
      </c>
      <c r="I38" s="23">
        <v>101000</v>
      </c>
      <c r="J38" s="23"/>
      <c r="K38" s="23"/>
      <c r="L38" s="23"/>
      <c r="M38" s="23"/>
      <c r="N38" s="23">
        <v>101000</v>
      </c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24"/>
      <c r="B39" s="24"/>
      <c r="C39" s="20" t="s">
        <v>313</v>
      </c>
      <c r="D39" s="24"/>
      <c r="E39" s="24"/>
      <c r="F39" s="24"/>
      <c r="G39" s="24"/>
      <c r="H39" s="24"/>
      <c r="I39" s="23">
        <v>31500</v>
      </c>
      <c r="J39" s="23"/>
      <c r="K39" s="23"/>
      <c r="L39" s="23"/>
      <c r="M39" s="23"/>
      <c r="N39" s="23">
        <v>31500</v>
      </c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9" t="s">
        <v>278</v>
      </c>
      <c r="B40" s="29" t="s">
        <v>314</v>
      </c>
      <c r="C40" s="29" t="s">
        <v>313</v>
      </c>
      <c r="D40" s="29" t="s">
        <v>71</v>
      </c>
      <c r="E40" s="29" t="s">
        <v>90</v>
      </c>
      <c r="F40" s="29" t="s">
        <v>91</v>
      </c>
      <c r="G40" s="29" t="s">
        <v>248</v>
      </c>
      <c r="H40" s="29" t="s">
        <v>249</v>
      </c>
      <c r="I40" s="23">
        <v>25100</v>
      </c>
      <c r="J40" s="23"/>
      <c r="K40" s="23"/>
      <c r="L40" s="23"/>
      <c r="M40" s="23"/>
      <c r="N40" s="23">
        <v>25100</v>
      </c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29" t="s">
        <v>278</v>
      </c>
      <c r="B41" s="29" t="s">
        <v>314</v>
      </c>
      <c r="C41" s="29" t="s">
        <v>313</v>
      </c>
      <c r="D41" s="29" t="s">
        <v>71</v>
      </c>
      <c r="E41" s="29" t="s">
        <v>90</v>
      </c>
      <c r="F41" s="29" t="s">
        <v>91</v>
      </c>
      <c r="G41" s="29" t="s">
        <v>248</v>
      </c>
      <c r="H41" s="29" t="s">
        <v>249</v>
      </c>
      <c r="I41" s="23">
        <v>6400</v>
      </c>
      <c r="J41" s="23"/>
      <c r="K41" s="23"/>
      <c r="L41" s="23"/>
      <c r="M41" s="23"/>
      <c r="N41" s="23">
        <v>6400</v>
      </c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24"/>
      <c r="B42" s="24"/>
      <c r="C42" s="20" t="s">
        <v>315</v>
      </c>
      <c r="D42" s="24"/>
      <c r="E42" s="24"/>
      <c r="F42" s="24"/>
      <c r="G42" s="24"/>
      <c r="H42" s="24"/>
      <c r="I42" s="23">
        <v>9700</v>
      </c>
      <c r="J42" s="23"/>
      <c r="K42" s="23"/>
      <c r="L42" s="23"/>
      <c r="M42" s="23"/>
      <c r="N42" s="23">
        <v>9700</v>
      </c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29" t="s">
        <v>278</v>
      </c>
      <c r="B43" s="29" t="s">
        <v>316</v>
      </c>
      <c r="C43" s="29" t="s">
        <v>315</v>
      </c>
      <c r="D43" s="29" t="s">
        <v>71</v>
      </c>
      <c r="E43" s="29" t="s">
        <v>90</v>
      </c>
      <c r="F43" s="29" t="s">
        <v>91</v>
      </c>
      <c r="G43" s="29" t="s">
        <v>248</v>
      </c>
      <c r="H43" s="29" t="s">
        <v>249</v>
      </c>
      <c r="I43" s="23">
        <v>9700</v>
      </c>
      <c r="J43" s="23"/>
      <c r="K43" s="23"/>
      <c r="L43" s="23"/>
      <c r="M43" s="23"/>
      <c r="N43" s="23">
        <v>9700</v>
      </c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24"/>
      <c r="B44" s="24"/>
      <c r="C44" s="20" t="s">
        <v>317</v>
      </c>
      <c r="D44" s="24"/>
      <c r="E44" s="24"/>
      <c r="F44" s="24"/>
      <c r="G44" s="24"/>
      <c r="H44" s="24"/>
      <c r="I44" s="23">
        <v>1190880</v>
      </c>
      <c r="J44" s="23"/>
      <c r="K44" s="23"/>
      <c r="L44" s="23"/>
      <c r="M44" s="23"/>
      <c r="N44" s="23">
        <v>1190880</v>
      </c>
      <c r="O44" s="23"/>
      <c r="P44" s="23"/>
      <c r="Q44" s="23"/>
      <c r="R44" s="23"/>
      <c r="S44" s="23"/>
      <c r="T44" s="23"/>
      <c r="U44" s="23"/>
      <c r="V44" s="23"/>
      <c r="W44" s="23"/>
    </row>
    <row r="45" ht="18.75" customHeight="1" spans="1:23">
      <c r="A45" s="29" t="s">
        <v>285</v>
      </c>
      <c r="B45" s="29" t="s">
        <v>318</v>
      </c>
      <c r="C45" s="29" t="s">
        <v>317</v>
      </c>
      <c r="D45" s="29" t="s">
        <v>71</v>
      </c>
      <c r="E45" s="29" t="s">
        <v>90</v>
      </c>
      <c r="F45" s="29" t="s">
        <v>91</v>
      </c>
      <c r="G45" s="29" t="s">
        <v>248</v>
      </c>
      <c r="H45" s="29" t="s">
        <v>249</v>
      </c>
      <c r="I45" s="23">
        <v>1190880</v>
      </c>
      <c r="J45" s="23"/>
      <c r="K45" s="23"/>
      <c r="L45" s="23"/>
      <c r="M45" s="23"/>
      <c r="N45" s="23">
        <v>1190880</v>
      </c>
      <c r="O45" s="23"/>
      <c r="P45" s="23"/>
      <c r="Q45" s="23"/>
      <c r="R45" s="23"/>
      <c r="S45" s="23"/>
      <c r="T45" s="23"/>
      <c r="U45" s="23"/>
      <c r="V45" s="23"/>
      <c r="W45" s="23"/>
    </row>
    <row r="46" ht="18.75" customHeight="1" spans="1:23">
      <c r="A46" s="24"/>
      <c r="B46" s="24"/>
      <c r="C46" s="20" t="s">
        <v>319</v>
      </c>
      <c r="D46" s="24"/>
      <c r="E46" s="24"/>
      <c r="F46" s="24"/>
      <c r="G46" s="24"/>
      <c r="H46" s="24"/>
      <c r="I46" s="23">
        <v>12550</v>
      </c>
      <c r="J46" s="23"/>
      <c r="K46" s="23"/>
      <c r="L46" s="23"/>
      <c r="M46" s="23"/>
      <c r="N46" s="23">
        <v>12550</v>
      </c>
      <c r="O46" s="23"/>
      <c r="P46" s="23"/>
      <c r="Q46" s="23"/>
      <c r="R46" s="23"/>
      <c r="S46" s="23"/>
      <c r="T46" s="23"/>
      <c r="U46" s="23"/>
      <c r="V46" s="23"/>
      <c r="W46" s="23"/>
    </row>
    <row r="47" ht="18.75" customHeight="1" spans="1:23">
      <c r="A47" s="29" t="s">
        <v>285</v>
      </c>
      <c r="B47" s="29" t="s">
        <v>320</v>
      </c>
      <c r="C47" s="29" t="s">
        <v>319</v>
      </c>
      <c r="D47" s="29" t="s">
        <v>71</v>
      </c>
      <c r="E47" s="29" t="s">
        <v>90</v>
      </c>
      <c r="F47" s="29" t="s">
        <v>91</v>
      </c>
      <c r="G47" s="29" t="s">
        <v>265</v>
      </c>
      <c r="H47" s="29" t="s">
        <v>266</v>
      </c>
      <c r="I47" s="23">
        <v>12550</v>
      </c>
      <c r="J47" s="23"/>
      <c r="K47" s="23"/>
      <c r="L47" s="23"/>
      <c r="M47" s="23"/>
      <c r="N47" s="23">
        <v>12550</v>
      </c>
      <c r="O47" s="23"/>
      <c r="P47" s="23"/>
      <c r="Q47" s="23"/>
      <c r="R47" s="23"/>
      <c r="S47" s="23"/>
      <c r="T47" s="23"/>
      <c r="U47" s="23"/>
      <c r="V47" s="23"/>
      <c r="W47" s="23"/>
    </row>
    <row r="48" ht="18.75" customHeight="1" spans="1:23">
      <c r="A48" s="24"/>
      <c r="B48" s="24"/>
      <c r="C48" s="20" t="s">
        <v>321</v>
      </c>
      <c r="D48" s="24"/>
      <c r="E48" s="24"/>
      <c r="F48" s="24"/>
      <c r="G48" s="24"/>
      <c r="H48" s="24"/>
      <c r="I48" s="23">
        <v>300000</v>
      </c>
      <c r="J48" s="23"/>
      <c r="K48" s="23"/>
      <c r="L48" s="23"/>
      <c r="M48" s="23"/>
      <c r="N48" s="23">
        <v>300000</v>
      </c>
      <c r="O48" s="23"/>
      <c r="P48" s="23"/>
      <c r="Q48" s="23"/>
      <c r="R48" s="23"/>
      <c r="S48" s="23"/>
      <c r="T48" s="23"/>
      <c r="U48" s="23"/>
      <c r="V48" s="23"/>
      <c r="W48" s="23"/>
    </row>
    <row r="49" ht="18.75" customHeight="1" spans="1:23">
      <c r="A49" s="29" t="s">
        <v>278</v>
      </c>
      <c r="B49" s="29" t="s">
        <v>322</v>
      </c>
      <c r="C49" s="29" t="s">
        <v>321</v>
      </c>
      <c r="D49" s="29" t="s">
        <v>71</v>
      </c>
      <c r="E49" s="29" t="s">
        <v>90</v>
      </c>
      <c r="F49" s="29" t="s">
        <v>91</v>
      </c>
      <c r="G49" s="29" t="s">
        <v>261</v>
      </c>
      <c r="H49" s="29" t="s">
        <v>262</v>
      </c>
      <c r="I49" s="23">
        <v>300000</v>
      </c>
      <c r="J49" s="23"/>
      <c r="K49" s="23"/>
      <c r="L49" s="23"/>
      <c r="M49" s="23"/>
      <c r="N49" s="23">
        <v>300000</v>
      </c>
      <c r="O49" s="23"/>
      <c r="P49" s="23"/>
      <c r="Q49" s="23"/>
      <c r="R49" s="23"/>
      <c r="S49" s="23"/>
      <c r="T49" s="23"/>
      <c r="U49" s="23"/>
      <c r="V49" s="23"/>
      <c r="W49" s="23"/>
    </row>
    <row r="50" ht="18.75" customHeight="1" spans="1:23">
      <c r="A50" s="24"/>
      <c r="B50" s="24"/>
      <c r="C50" s="20" t="s">
        <v>323</v>
      </c>
      <c r="D50" s="24"/>
      <c r="E50" s="24"/>
      <c r="F50" s="24"/>
      <c r="G50" s="24"/>
      <c r="H50" s="24"/>
      <c r="I50" s="23">
        <v>100000</v>
      </c>
      <c r="J50" s="23"/>
      <c r="K50" s="23"/>
      <c r="L50" s="23"/>
      <c r="M50" s="23"/>
      <c r="N50" s="23">
        <v>100000</v>
      </c>
      <c r="O50" s="23"/>
      <c r="P50" s="23"/>
      <c r="Q50" s="23"/>
      <c r="R50" s="23"/>
      <c r="S50" s="23"/>
      <c r="T50" s="23"/>
      <c r="U50" s="23"/>
      <c r="V50" s="23"/>
      <c r="W50" s="23"/>
    </row>
    <row r="51" ht="18.75" customHeight="1" spans="1:23">
      <c r="A51" s="29" t="s">
        <v>278</v>
      </c>
      <c r="B51" s="29" t="s">
        <v>324</v>
      </c>
      <c r="C51" s="29" t="s">
        <v>323</v>
      </c>
      <c r="D51" s="29" t="s">
        <v>71</v>
      </c>
      <c r="E51" s="29" t="s">
        <v>88</v>
      </c>
      <c r="F51" s="29" t="s">
        <v>89</v>
      </c>
      <c r="G51" s="29" t="s">
        <v>248</v>
      </c>
      <c r="H51" s="29" t="s">
        <v>249</v>
      </c>
      <c r="I51" s="23">
        <v>100000</v>
      </c>
      <c r="J51" s="23"/>
      <c r="K51" s="23"/>
      <c r="L51" s="23"/>
      <c r="M51" s="23"/>
      <c r="N51" s="23">
        <v>100000</v>
      </c>
      <c r="O51" s="23"/>
      <c r="P51" s="23"/>
      <c r="Q51" s="23"/>
      <c r="R51" s="23"/>
      <c r="S51" s="23"/>
      <c r="T51" s="23"/>
      <c r="U51" s="23"/>
      <c r="V51" s="23"/>
      <c r="W51" s="23"/>
    </row>
    <row r="52" ht="18.75" customHeight="1" spans="1:23">
      <c r="A52" s="24"/>
      <c r="B52" s="24"/>
      <c r="C52" s="20" t="s">
        <v>325</v>
      </c>
      <c r="D52" s="24"/>
      <c r="E52" s="24"/>
      <c r="F52" s="24"/>
      <c r="G52" s="24"/>
      <c r="H52" s="24"/>
      <c r="I52" s="23">
        <v>850000</v>
      </c>
      <c r="J52" s="23"/>
      <c r="K52" s="23"/>
      <c r="L52" s="23"/>
      <c r="M52" s="23"/>
      <c r="N52" s="23"/>
      <c r="O52" s="23"/>
      <c r="P52" s="23"/>
      <c r="Q52" s="23"/>
      <c r="R52" s="23">
        <v>850000</v>
      </c>
      <c r="S52" s="23"/>
      <c r="T52" s="23"/>
      <c r="U52" s="23"/>
      <c r="V52" s="23"/>
      <c r="W52" s="23">
        <v>850000</v>
      </c>
    </row>
    <row r="53" ht="18.75" customHeight="1" spans="1:23">
      <c r="A53" s="29" t="s">
        <v>278</v>
      </c>
      <c r="B53" s="29" t="s">
        <v>326</v>
      </c>
      <c r="C53" s="29" t="s">
        <v>325</v>
      </c>
      <c r="D53" s="29" t="s">
        <v>71</v>
      </c>
      <c r="E53" s="29" t="s">
        <v>90</v>
      </c>
      <c r="F53" s="29" t="s">
        <v>91</v>
      </c>
      <c r="G53" s="29" t="s">
        <v>327</v>
      </c>
      <c r="H53" s="29" t="s">
        <v>328</v>
      </c>
      <c r="I53" s="23">
        <v>200000</v>
      </c>
      <c r="J53" s="23"/>
      <c r="K53" s="23"/>
      <c r="L53" s="23"/>
      <c r="M53" s="23"/>
      <c r="N53" s="23"/>
      <c r="O53" s="23"/>
      <c r="P53" s="23"/>
      <c r="Q53" s="23"/>
      <c r="R53" s="23">
        <v>200000</v>
      </c>
      <c r="S53" s="23"/>
      <c r="T53" s="23"/>
      <c r="U53" s="23"/>
      <c r="V53" s="23"/>
      <c r="W53" s="23">
        <v>200000</v>
      </c>
    </row>
    <row r="54" ht="18.75" customHeight="1" spans="1:23">
      <c r="A54" s="29" t="s">
        <v>278</v>
      </c>
      <c r="B54" s="29" t="s">
        <v>326</v>
      </c>
      <c r="C54" s="29" t="s">
        <v>325</v>
      </c>
      <c r="D54" s="29" t="s">
        <v>71</v>
      </c>
      <c r="E54" s="29" t="s">
        <v>90</v>
      </c>
      <c r="F54" s="29" t="s">
        <v>91</v>
      </c>
      <c r="G54" s="29" t="s">
        <v>265</v>
      </c>
      <c r="H54" s="29" t="s">
        <v>266</v>
      </c>
      <c r="I54" s="23">
        <v>650000</v>
      </c>
      <c r="J54" s="23"/>
      <c r="K54" s="23"/>
      <c r="L54" s="23"/>
      <c r="M54" s="23"/>
      <c r="N54" s="23"/>
      <c r="O54" s="23"/>
      <c r="P54" s="23"/>
      <c r="Q54" s="23"/>
      <c r="R54" s="23">
        <v>650000</v>
      </c>
      <c r="S54" s="23"/>
      <c r="T54" s="23"/>
      <c r="U54" s="23"/>
      <c r="V54" s="23"/>
      <c r="W54" s="23">
        <v>650000</v>
      </c>
    </row>
    <row r="55" ht="18.75" customHeight="1" spans="1:23">
      <c r="A55" s="24"/>
      <c r="B55" s="24"/>
      <c r="C55" s="20" t="s">
        <v>329</v>
      </c>
      <c r="D55" s="24"/>
      <c r="E55" s="24"/>
      <c r="F55" s="24"/>
      <c r="G55" s="24"/>
      <c r="H55" s="24"/>
      <c r="I55" s="23">
        <v>4080000</v>
      </c>
      <c r="J55" s="23"/>
      <c r="K55" s="23"/>
      <c r="L55" s="23"/>
      <c r="M55" s="23"/>
      <c r="N55" s="23"/>
      <c r="O55" s="23"/>
      <c r="P55" s="23"/>
      <c r="Q55" s="23">
        <v>4080000</v>
      </c>
      <c r="R55" s="23"/>
      <c r="S55" s="23"/>
      <c r="T55" s="23"/>
      <c r="U55" s="23"/>
      <c r="V55" s="23"/>
      <c r="W55" s="23"/>
    </row>
    <row r="56" ht="18.75" customHeight="1" spans="1:23">
      <c r="A56" s="29" t="s">
        <v>278</v>
      </c>
      <c r="B56" s="29" t="s">
        <v>330</v>
      </c>
      <c r="C56" s="29" t="s">
        <v>329</v>
      </c>
      <c r="D56" s="29" t="s">
        <v>71</v>
      </c>
      <c r="E56" s="29" t="s">
        <v>90</v>
      </c>
      <c r="F56" s="29" t="s">
        <v>91</v>
      </c>
      <c r="G56" s="29" t="s">
        <v>248</v>
      </c>
      <c r="H56" s="29" t="s">
        <v>249</v>
      </c>
      <c r="I56" s="23">
        <v>800000</v>
      </c>
      <c r="J56" s="23"/>
      <c r="K56" s="23"/>
      <c r="L56" s="23"/>
      <c r="M56" s="23"/>
      <c r="N56" s="23"/>
      <c r="O56" s="23"/>
      <c r="P56" s="23"/>
      <c r="Q56" s="23">
        <v>800000</v>
      </c>
      <c r="R56" s="23"/>
      <c r="S56" s="23"/>
      <c r="T56" s="23"/>
      <c r="U56" s="23"/>
      <c r="V56" s="23"/>
      <c r="W56" s="23"/>
    </row>
    <row r="57" ht="18.75" customHeight="1" spans="1:23">
      <c r="A57" s="29" t="s">
        <v>278</v>
      </c>
      <c r="B57" s="29" t="s">
        <v>330</v>
      </c>
      <c r="C57" s="29" t="s">
        <v>329</v>
      </c>
      <c r="D57" s="29" t="s">
        <v>71</v>
      </c>
      <c r="E57" s="29" t="s">
        <v>90</v>
      </c>
      <c r="F57" s="29" t="s">
        <v>91</v>
      </c>
      <c r="G57" s="29" t="s">
        <v>331</v>
      </c>
      <c r="H57" s="29" t="s">
        <v>332</v>
      </c>
      <c r="I57" s="23">
        <v>998000</v>
      </c>
      <c r="J57" s="23"/>
      <c r="K57" s="23"/>
      <c r="L57" s="23"/>
      <c r="M57" s="23"/>
      <c r="N57" s="23"/>
      <c r="O57" s="23"/>
      <c r="P57" s="23"/>
      <c r="Q57" s="23">
        <v>998000</v>
      </c>
      <c r="R57" s="23"/>
      <c r="S57" s="23"/>
      <c r="T57" s="23"/>
      <c r="U57" s="23"/>
      <c r="V57" s="23"/>
      <c r="W57" s="23"/>
    </row>
    <row r="58" ht="18.75" customHeight="1" spans="1:23">
      <c r="A58" s="29" t="s">
        <v>278</v>
      </c>
      <c r="B58" s="29" t="s">
        <v>330</v>
      </c>
      <c r="C58" s="29" t="s">
        <v>329</v>
      </c>
      <c r="D58" s="29" t="s">
        <v>71</v>
      </c>
      <c r="E58" s="29" t="s">
        <v>90</v>
      </c>
      <c r="F58" s="29" t="s">
        <v>91</v>
      </c>
      <c r="G58" s="29" t="s">
        <v>333</v>
      </c>
      <c r="H58" s="29" t="s">
        <v>334</v>
      </c>
      <c r="I58" s="23">
        <v>556000</v>
      </c>
      <c r="J58" s="23"/>
      <c r="K58" s="23"/>
      <c r="L58" s="23"/>
      <c r="M58" s="23"/>
      <c r="N58" s="23"/>
      <c r="O58" s="23"/>
      <c r="P58" s="23"/>
      <c r="Q58" s="23">
        <v>556000</v>
      </c>
      <c r="R58" s="23"/>
      <c r="S58" s="23"/>
      <c r="T58" s="23"/>
      <c r="U58" s="23"/>
      <c r="V58" s="23"/>
      <c r="W58" s="23"/>
    </row>
    <row r="59" ht="18.75" customHeight="1" spans="1:23">
      <c r="A59" s="29" t="s">
        <v>278</v>
      </c>
      <c r="B59" s="29" t="s">
        <v>330</v>
      </c>
      <c r="C59" s="29" t="s">
        <v>329</v>
      </c>
      <c r="D59" s="29" t="s">
        <v>71</v>
      </c>
      <c r="E59" s="29" t="s">
        <v>90</v>
      </c>
      <c r="F59" s="29" t="s">
        <v>91</v>
      </c>
      <c r="G59" s="29" t="s">
        <v>335</v>
      </c>
      <c r="H59" s="29" t="s">
        <v>336</v>
      </c>
      <c r="I59" s="23">
        <v>36000</v>
      </c>
      <c r="J59" s="23"/>
      <c r="K59" s="23"/>
      <c r="L59" s="23"/>
      <c r="M59" s="23"/>
      <c r="N59" s="23"/>
      <c r="O59" s="23"/>
      <c r="P59" s="23"/>
      <c r="Q59" s="23">
        <v>36000</v>
      </c>
      <c r="R59" s="23"/>
      <c r="S59" s="23"/>
      <c r="T59" s="23"/>
      <c r="U59" s="23"/>
      <c r="V59" s="23"/>
      <c r="W59" s="23"/>
    </row>
    <row r="60" ht="18.75" customHeight="1" spans="1:23">
      <c r="A60" s="29" t="s">
        <v>278</v>
      </c>
      <c r="B60" s="29" t="s">
        <v>330</v>
      </c>
      <c r="C60" s="29" t="s">
        <v>329</v>
      </c>
      <c r="D60" s="29" t="s">
        <v>71</v>
      </c>
      <c r="E60" s="29" t="s">
        <v>90</v>
      </c>
      <c r="F60" s="29" t="s">
        <v>91</v>
      </c>
      <c r="G60" s="29" t="s">
        <v>337</v>
      </c>
      <c r="H60" s="29" t="s">
        <v>338</v>
      </c>
      <c r="I60" s="23">
        <v>35000</v>
      </c>
      <c r="J60" s="23"/>
      <c r="K60" s="23"/>
      <c r="L60" s="23"/>
      <c r="M60" s="23"/>
      <c r="N60" s="23"/>
      <c r="O60" s="23"/>
      <c r="P60" s="23"/>
      <c r="Q60" s="23">
        <v>35000</v>
      </c>
      <c r="R60" s="23"/>
      <c r="S60" s="23"/>
      <c r="T60" s="23"/>
      <c r="U60" s="23"/>
      <c r="V60" s="23"/>
      <c r="W60" s="23"/>
    </row>
    <row r="61" ht="18.75" customHeight="1" spans="1:23">
      <c r="A61" s="29" t="s">
        <v>278</v>
      </c>
      <c r="B61" s="29" t="s">
        <v>330</v>
      </c>
      <c r="C61" s="29" t="s">
        <v>329</v>
      </c>
      <c r="D61" s="29" t="s">
        <v>71</v>
      </c>
      <c r="E61" s="29" t="s">
        <v>90</v>
      </c>
      <c r="F61" s="29" t="s">
        <v>91</v>
      </c>
      <c r="G61" s="29" t="s">
        <v>339</v>
      </c>
      <c r="H61" s="29" t="s">
        <v>340</v>
      </c>
      <c r="I61" s="23">
        <v>100000</v>
      </c>
      <c r="J61" s="23"/>
      <c r="K61" s="23"/>
      <c r="L61" s="23"/>
      <c r="M61" s="23"/>
      <c r="N61" s="23"/>
      <c r="O61" s="23"/>
      <c r="P61" s="23"/>
      <c r="Q61" s="23">
        <v>100000</v>
      </c>
      <c r="R61" s="23"/>
      <c r="S61" s="23"/>
      <c r="T61" s="23"/>
      <c r="U61" s="23"/>
      <c r="V61" s="23"/>
      <c r="W61" s="23"/>
    </row>
    <row r="62" ht="18.75" customHeight="1" spans="1:23">
      <c r="A62" s="29" t="s">
        <v>278</v>
      </c>
      <c r="B62" s="29" t="s">
        <v>330</v>
      </c>
      <c r="C62" s="29" t="s">
        <v>329</v>
      </c>
      <c r="D62" s="29" t="s">
        <v>71</v>
      </c>
      <c r="E62" s="29" t="s">
        <v>90</v>
      </c>
      <c r="F62" s="29" t="s">
        <v>91</v>
      </c>
      <c r="G62" s="29" t="s">
        <v>327</v>
      </c>
      <c r="H62" s="29" t="s">
        <v>328</v>
      </c>
      <c r="I62" s="23">
        <v>346000</v>
      </c>
      <c r="J62" s="23"/>
      <c r="K62" s="23"/>
      <c r="L62" s="23"/>
      <c r="M62" s="23"/>
      <c r="N62" s="23"/>
      <c r="O62" s="23"/>
      <c r="P62" s="23"/>
      <c r="Q62" s="23">
        <v>346000</v>
      </c>
      <c r="R62" s="23"/>
      <c r="S62" s="23"/>
      <c r="T62" s="23"/>
      <c r="U62" s="23"/>
      <c r="V62" s="23"/>
      <c r="W62" s="23"/>
    </row>
    <row r="63" ht="18.75" customHeight="1" spans="1:23">
      <c r="A63" s="29" t="s">
        <v>278</v>
      </c>
      <c r="B63" s="29" t="s">
        <v>330</v>
      </c>
      <c r="C63" s="29" t="s">
        <v>329</v>
      </c>
      <c r="D63" s="29" t="s">
        <v>71</v>
      </c>
      <c r="E63" s="29" t="s">
        <v>90</v>
      </c>
      <c r="F63" s="29" t="s">
        <v>91</v>
      </c>
      <c r="G63" s="29" t="s">
        <v>341</v>
      </c>
      <c r="H63" s="29" t="s">
        <v>342</v>
      </c>
      <c r="I63" s="23">
        <v>780000</v>
      </c>
      <c r="J63" s="23"/>
      <c r="K63" s="23"/>
      <c r="L63" s="23"/>
      <c r="M63" s="23"/>
      <c r="N63" s="23"/>
      <c r="O63" s="23"/>
      <c r="P63" s="23"/>
      <c r="Q63" s="23">
        <v>780000</v>
      </c>
      <c r="R63" s="23"/>
      <c r="S63" s="23"/>
      <c r="T63" s="23"/>
      <c r="U63" s="23"/>
      <c r="V63" s="23"/>
      <c r="W63" s="23"/>
    </row>
    <row r="64" ht="18.75" customHeight="1" spans="1:23">
      <c r="A64" s="29" t="s">
        <v>278</v>
      </c>
      <c r="B64" s="29" t="s">
        <v>330</v>
      </c>
      <c r="C64" s="29" t="s">
        <v>329</v>
      </c>
      <c r="D64" s="29" t="s">
        <v>71</v>
      </c>
      <c r="E64" s="29" t="s">
        <v>90</v>
      </c>
      <c r="F64" s="29" t="s">
        <v>91</v>
      </c>
      <c r="G64" s="29" t="s">
        <v>343</v>
      </c>
      <c r="H64" s="29" t="s">
        <v>189</v>
      </c>
      <c r="I64" s="23">
        <v>21000</v>
      </c>
      <c r="J64" s="23"/>
      <c r="K64" s="23"/>
      <c r="L64" s="23"/>
      <c r="M64" s="23"/>
      <c r="N64" s="23"/>
      <c r="O64" s="23"/>
      <c r="P64" s="23"/>
      <c r="Q64" s="23">
        <v>21000</v>
      </c>
      <c r="R64" s="23"/>
      <c r="S64" s="23"/>
      <c r="T64" s="23"/>
      <c r="U64" s="23"/>
      <c r="V64" s="23"/>
      <c r="W64" s="23"/>
    </row>
    <row r="65" ht="18.75" customHeight="1" spans="1:23">
      <c r="A65" s="29" t="s">
        <v>278</v>
      </c>
      <c r="B65" s="29" t="s">
        <v>330</v>
      </c>
      <c r="C65" s="29" t="s">
        <v>329</v>
      </c>
      <c r="D65" s="29" t="s">
        <v>71</v>
      </c>
      <c r="E65" s="29" t="s">
        <v>90</v>
      </c>
      <c r="F65" s="29" t="s">
        <v>91</v>
      </c>
      <c r="G65" s="29" t="s">
        <v>344</v>
      </c>
      <c r="H65" s="29" t="s">
        <v>345</v>
      </c>
      <c r="I65" s="23">
        <v>408000</v>
      </c>
      <c r="J65" s="23"/>
      <c r="K65" s="23"/>
      <c r="L65" s="23"/>
      <c r="M65" s="23"/>
      <c r="N65" s="23"/>
      <c r="O65" s="23"/>
      <c r="P65" s="23"/>
      <c r="Q65" s="23">
        <v>408000</v>
      </c>
      <c r="R65" s="23"/>
      <c r="S65" s="23"/>
      <c r="T65" s="23"/>
      <c r="U65" s="23"/>
      <c r="V65" s="23"/>
      <c r="W65" s="23"/>
    </row>
    <row r="66" ht="18.75" customHeight="1" spans="1:23">
      <c r="A66" s="24"/>
      <c r="B66" s="24"/>
      <c r="C66" s="20" t="s">
        <v>346</v>
      </c>
      <c r="D66" s="24"/>
      <c r="E66" s="24"/>
      <c r="F66" s="24"/>
      <c r="G66" s="24"/>
      <c r="H66" s="24"/>
      <c r="I66" s="23">
        <v>1000000</v>
      </c>
      <c r="J66" s="23">
        <v>1000000</v>
      </c>
      <c r="K66" s="23">
        <v>1000000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ht="18.75" customHeight="1" spans="1:23">
      <c r="A67" s="29" t="s">
        <v>278</v>
      </c>
      <c r="B67" s="29" t="s">
        <v>347</v>
      </c>
      <c r="C67" s="29" t="s">
        <v>346</v>
      </c>
      <c r="D67" s="29" t="s">
        <v>71</v>
      </c>
      <c r="E67" s="29" t="s">
        <v>90</v>
      </c>
      <c r="F67" s="29" t="s">
        <v>91</v>
      </c>
      <c r="G67" s="29" t="s">
        <v>327</v>
      </c>
      <c r="H67" s="29" t="s">
        <v>328</v>
      </c>
      <c r="I67" s="23">
        <v>640000</v>
      </c>
      <c r="J67" s="23">
        <v>640000</v>
      </c>
      <c r="K67" s="23">
        <v>640000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ht="18.75" customHeight="1" spans="1:23">
      <c r="A68" s="29" t="s">
        <v>278</v>
      </c>
      <c r="B68" s="29" t="s">
        <v>347</v>
      </c>
      <c r="C68" s="29" t="s">
        <v>346</v>
      </c>
      <c r="D68" s="29" t="s">
        <v>71</v>
      </c>
      <c r="E68" s="29" t="s">
        <v>90</v>
      </c>
      <c r="F68" s="29" t="s">
        <v>91</v>
      </c>
      <c r="G68" s="29" t="s">
        <v>344</v>
      </c>
      <c r="H68" s="29" t="s">
        <v>345</v>
      </c>
      <c r="I68" s="23">
        <v>360000</v>
      </c>
      <c r="J68" s="23">
        <v>360000</v>
      </c>
      <c r="K68" s="23">
        <v>360000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ht="18.75" customHeight="1" spans="1:23">
      <c r="A69" s="24"/>
      <c r="B69" s="24"/>
      <c r="C69" s="20" t="s">
        <v>348</v>
      </c>
      <c r="D69" s="24"/>
      <c r="E69" s="24"/>
      <c r="F69" s="24"/>
      <c r="G69" s="24"/>
      <c r="H69" s="24"/>
      <c r="I69" s="23">
        <v>18146.7</v>
      </c>
      <c r="J69" s="23">
        <v>18146.7</v>
      </c>
      <c r="K69" s="23">
        <v>18146.7</v>
      </c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ht="18.75" customHeight="1" spans="1:23">
      <c r="A70" s="29" t="s">
        <v>285</v>
      </c>
      <c r="B70" s="29" t="s">
        <v>349</v>
      </c>
      <c r="C70" s="29" t="s">
        <v>348</v>
      </c>
      <c r="D70" s="29" t="s">
        <v>71</v>
      </c>
      <c r="E70" s="29" t="s">
        <v>90</v>
      </c>
      <c r="F70" s="29" t="s">
        <v>91</v>
      </c>
      <c r="G70" s="29" t="s">
        <v>248</v>
      </c>
      <c r="H70" s="29" t="s">
        <v>249</v>
      </c>
      <c r="I70" s="23">
        <v>18146.7</v>
      </c>
      <c r="J70" s="23">
        <v>18146.7</v>
      </c>
      <c r="K70" s="23">
        <v>18146.7</v>
      </c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ht="18.75" customHeight="1" spans="1:23">
      <c r="A71" s="24"/>
      <c r="B71" s="24"/>
      <c r="C71" s="20" t="s">
        <v>350</v>
      </c>
      <c r="D71" s="24"/>
      <c r="E71" s="24"/>
      <c r="F71" s="24"/>
      <c r="G71" s="24"/>
      <c r="H71" s="24"/>
      <c r="I71" s="23">
        <v>19237.5</v>
      </c>
      <c r="J71" s="23">
        <v>19237.5</v>
      </c>
      <c r="K71" s="23">
        <v>19237.5</v>
      </c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ht="18.75" customHeight="1" spans="1:23">
      <c r="A72" s="29" t="s">
        <v>285</v>
      </c>
      <c r="B72" s="29" t="s">
        <v>351</v>
      </c>
      <c r="C72" s="29" t="s">
        <v>350</v>
      </c>
      <c r="D72" s="29" t="s">
        <v>71</v>
      </c>
      <c r="E72" s="29" t="s">
        <v>90</v>
      </c>
      <c r="F72" s="29" t="s">
        <v>91</v>
      </c>
      <c r="G72" s="29" t="s">
        <v>265</v>
      </c>
      <c r="H72" s="29" t="s">
        <v>266</v>
      </c>
      <c r="I72" s="23">
        <v>19237.5</v>
      </c>
      <c r="J72" s="23">
        <v>19237.5</v>
      </c>
      <c r="K72" s="23">
        <v>19237.5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ht="18.75" customHeight="1" spans="1:23">
      <c r="A73" s="24"/>
      <c r="B73" s="24"/>
      <c r="C73" s="20" t="s">
        <v>352</v>
      </c>
      <c r="D73" s="24"/>
      <c r="E73" s="24"/>
      <c r="F73" s="24"/>
      <c r="G73" s="24"/>
      <c r="H73" s="24"/>
      <c r="I73" s="23">
        <v>12350</v>
      </c>
      <c r="J73" s="23"/>
      <c r="K73" s="23"/>
      <c r="L73" s="23"/>
      <c r="M73" s="23"/>
      <c r="N73" s="23">
        <v>12350</v>
      </c>
      <c r="O73" s="23"/>
      <c r="P73" s="23"/>
      <c r="Q73" s="23"/>
      <c r="R73" s="23"/>
      <c r="S73" s="23"/>
      <c r="T73" s="23"/>
      <c r="U73" s="23"/>
      <c r="V73" s="23"/>
      <c r="W73" s="23"/>
    </row>
    <row r="74" ht="18.75" customHeight="1" spans="1:23">
      <c r="A74" s="29" t="s">
        <v>285</v>
      </c>
      <c r="B74" s="29" t="s">
        <v>353</v>
      </c>
      <c r="C74" s="29" t="s">
        <v>352</v>
      </c>
      <c r="D74" s="29" t="s">
        <v>71</v>
      </c>
      <c r="E74" s="29" t="s">
        <v>90</v>
      </c>
      <c r="F74" s="29" t="s">
        <v>91</v>
      </c>
      <c r="G74" s="29" t="s">
        <v>265</v>
      </c>
      <c r="H74" s="29" t="s">
        <v>266</v>
      </c>
      <c r="I74" s="23">
        <v>12350</v>
      </c>
      <c r="J74" s="23"/>
      <c r="K74" s="23"/>
      <c r="L74" s="23"/>
      <c r="M74" s="23"/>
      <c r="N74" s="23">
        <v>12350</v>
      </c>
      <c r="O74" s="23"/>
      <c r="P74" s="23"/>
      <c r="Q74" s="23"/>
      <c r="R74" s="23"/>
      <c r="S74" s="23"/>
      <c r="T74" s="23"/>
      <c r="U74" s="23"/>
      <c r="V74" s="23"/>
      <c r="W74" s="23"/>
    </row>
    <row r="75" ht="18.75" customHeight="1" spans="1:23">
      <c r="A75" s="24"/>
      <c r="B75" s="24"/>
      <c r="C75" s="20" t="s">
        <v>354</v>
      </c>
      <c r="D75" s="24"/>
      <c r="E75" s="24"/>
      <c r="F75" s="24"/>
      <c r="G75" s="24"/>
      <c r="H75" s="24"/>
      <c r="I75" s="23">
        <v>77521</v>
      </c>
      <c r="J75" s="23">
        <v>77521</v>
      </c>
      <c r="K75" s="23">
        <v>77521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ht="18.75" customHeight="1" spans="1:23">
      <c r="A76" s="29" t="s">
        <v>285</v>
      </c>
      <c r="B76" s="29" t="s">
        <v>355</v>
      </c>
      <c r="C76" s="29" t="s">
        <v>354</v>
      </c>
      <c r="D76" s="29" t="s">
        <v>71</v>
      </c>
      <c r="E76" s="29" t="s">
        <v>88</v>
      </c>
      <c r="F76" s="29" t="s">
        <v>89</v>
      </c>
      <c r="G76" s="29" t="s">
        <v>356</v>
      </c>
      <c r="H76" s="29" t="s">
        <v>357</v>
      </c>
      <c r="I76" s="23">
        <v>77521</v>
      </c>
      <c r="J76" s="23">
        <v>77521</v>
      </c>
      <c r="K76" s="23">
        <v>77521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ht="18.75" customHeight="1" spans="1:23">
      <c r="A77" s="24"/>
      <c r="B77" s="24"/>
      <c r="C77" s="20" t="s">
        <v>358</v>
      </c>
      <c r="D77" s="24"/>
      <c r="E77" s="24"/>
      <c r="F77" s="24"/>
      <c r="G77" s="24"/>
      <c r="H77" s="24"/>
      <c r="I77" s="23">
        <v>1458</v>
      </c>
      <c r="J77" s="23">
        <v>1458</v>
      </c>
      <c r="K77" s="23">
        <v>1458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ht="18.75" customHeight="1" spans="1:23">
      <c r="A78" s="29" t="s">
        <v>285</v>
      </c>
      <c r="B78" s="29" t="s">
        <v>359</v>
      </c>
      <c r="C78" s="29" t="s">
        <v>358</v>
      </c>
      <c r="D78" s="29" t="s">
        <v>71</v>
      </c>
      <c r="E78" s="29" t="s">
        <v>88</v>
      </c>
      <c r="F78" s="29" t="s">
        <v>89</v>
      </c>
      <c r="G78" s="29" t="s">
        <v>248</v>
      </c>
      <c r="H78" s="29" t="s">
        <v>249</v>
      </c>
      <c r="I78" s="23">
        <v>1458</v>
      </c>
      <c r="J78" s="23">
        <v>1458</v>
      </c>
      <c r="K78" s="23">
        <v>1458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ht="18.75" customHeight="1" spans="1:23">
      <c r="A79" s="24"/>
      <c r="B79" s="24"/>
      <c r="C79" s="20" t="s">
        <v>360</v>
      </c>
      <c r="D79" s="24"/>
      <c r="E79" s="24"/>
      <c r="F79" s="24"/>
      <c r="G79" s="24"/>
      <c r="H79" s="24"/>
      <c r="I79" s="23">
        <v>152752.5</v>
      </c>
      <c r="J79" s="23">
        <v>152752.5</v>
      </c>
      <c r="K79" s="23">
        <v>152752.5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ht="18.75" customHeight="1" spans="1:23">
      <c r="A80" s="29" t="s">
        <v>285</v>
      </c>
      <c r="B80" s="29" t="s">
        <v>361</v>
      </c>
      <c r="C80" s="29" t="s">
        <v>360</v>
      </c>
      <c r="D80" s="29" t="s">
        <v>71</v>
      </c>
      <c r="E80" s="29" t="s">
        <v>88</v>
      </c>
      <c r="F80" s="29" t="s">
        <v>89</v>
      </c>
      <c r="G80" s="29" t="s">
        <v>265</v>
      </c>
      <c r="H80" s="29" t="s">
        <v>266</v>
      </c>
      <c r="I80" s="23">
        <v>152752.5</v>
      </c>
      <c r="J80" s="23">
        <v>152752.5</v>
      </c>
      <c r="K80" s="23">
        <v>152752.5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ht="18.75" customHeight="1" spans="1:23">
      <c r="A81" s="135" t="s">
        <v>56</v>
      </c>
      <c r="B81" s="135"/>
      <c r="C81" s="135"/>
      <c r="D81" s="135"/>
      <c r="E81" s="135"/>
      <c r="F81" s="135"/>
      <c r="G81" s="135"/>
      <c r="H81" s="135"/>
      <c r="I81" s="23">
        <v>11795194.7</v>
      </c>
      <c r="J81" s="23">
        <v>2369115.7</v>
      </c>
      <c r="K81" s="23">
        <v>2369115.7</v>
      </c>
      <c r="L81" s="23"/>
      <c r="M81" s="23"/>
      <c r="N81" s="23">
        <v>4496079</v>
      </c>
      <c r="O81" s="23"/>
      <c r="P81" s="23"/>
      <c r="Q81" s="23">
        <v>4080000</v>
      </c>
      <c r="R81" s="23">
        <v>850000</v>
      </c>
      <c r="S81" s="23"/>
      <c r="T81" s="23"/>
      <c r="U81" s="23"/>
      <c r="V81" s="23"/>
      <c r="W81" s="23">
        <v>850000</v>
      </c>
    </row>
  </sheetData>
  <mergeCells count="28">
    <mergeCell ref="A2:W2"/>
    <mergeCell ref="A3:H3"/>
    <mergeCell ref="J4:M4"/>
    <mergeCell ref="N4:P4"/>
    <mergeCell ref="R4:W4"/>
    <mergeCell ref="A81:H8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83"/>
  <sheetViews>
    <sheetView showZeros="0" topLeftCell="A9" workbookViewId="0">
      <selection activeCell="A1" sqref="A1"/>
    </sheetView>
  </sheetViews>
  <sheetFormatPr defaultColWidth="9.14285714285714" defaultRowHeight="12" customHeight="1"/>
  <cols>
    <col min="1" max="1" width="54.0095238095238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8" t="s">
        <v>362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71"/>
      <c r="G2" s="5"/>
      <c r="H2" s="71"/>
      <c r="I2" s="71"/>
      <c r="J2" s="5"/>
    </row>
    <row r="3" ht="18.75" customHeight="1" spans="1:8">
      <c r="A3" s="52" t="str">
        <f>"单位名称："&amp;"双江拉祜族佤族布朗族傣族自治县第一完全中学"</f>
        <v>单位名称：双江拉祜族佤族布朗族傣族自治县第一完全中学</v>
      </c>
      <c r="B3" s="53"/>
      <c r="C3" s="53"/>
      <c r="D3" s="53"/>
      <c r="E3" s="53"/>
      <c r="F3" s="54"/>
      <c r="G3" s="53"/>
      <c r="H3" s="54"/>
    </row>
    <row r="4" ht="18.75" customHeight="1" spans="1:10">
      <c r="A4" s="41" t="s">
        <v>363</v>
      </c>
      <c r="B4" s="41" t="s">
        <v>364</v>
      </c>
      <c r="C4" s="41" t="s">
        <v>365</v>
      </c>
      <c r="D4" s="41" t="s">
        <v>366</v>
      </c>
      <c r="E4" s="41" t="s">
        <v>367</v>
      </c>
      <c r="F4" s="55" t="s">
        <v>368</v>
      </c>
      <c r="G4" s="41" t="s">
        <v>369</v>
      </c>
      <c r="H4" s="55" t="s">
        <v>370</v>
      </c>
      <c r="I4" s="55" t="s">
        <v>371</v>
      </c>
      <c r="J4" s="41" t="s">
        <v>372</v>
      </c>
    </row>
    <row r="5" ht="18.75" customHeight="1" spans="1:10">
      <c r="A5" s="124">
        <v>1</v>
      </c>
      <c r="B5" s="124">
        <v>2</v>
      </c>
      <c r="C5" s="124">
        <v>3</v>
      </c>
      <c r="D5" s="124">
        <v>4</v>
      </c>
      <c r="E5" s="124">
        <v>5</v>
      </c>
      <c r="F5" s="124">
        <v>6</v>
      </c>
      <c r="G5" s="124">
        <v>7</v>
      </c>
      <c r="H5" s="124">
        <v>8</v>
      </c>
      <c r="I5" s="124">
        <v>9</v>
      </c>
      <c r="J5" s="124">
        <v>10</v>
      </c>
    </row>
    <row r="6" ht="18.75" customHeight="1" spans="1:10">
      <c r="A6" s="125" t="s">
        <v>71</v>
      </c>
      <c r="B6" s="44"/>
      <c r="C6" s="44"/>
      <c r="D6" s="44"/>
      <c r="E6" s="48"/>
      <c r="F6" s="126"/>
      <c r="G6" s="48"/>
      <c r="H6" s="126"/>
      <c r="I6" s="126"/>
      <c r="J6" s="48"/>
    </row>
    <row r="7" ht="18.75" customHeight="1" spans="1:10">
      <c r="A7" s="224" t="s">
        <v>360</v>
      </c>
      <c r="B7" s="128" t="s">
        <v>373</v>
      </c>
      <c r="C7" s="128" t="s">
        <v>374</v>
      </c>
      <c r="D7" s="128" t="s">
        <v>375</v>
      </c>
      <c r="E7" s="125" t="s">
        <v>376</v>
      </c>
      <c r="F7" s="128" t="s">
        <v>377</v>
      </c>
      <c r="G7" s="125" t="s">
        <v>378</v>
      </c>
      <c r="H7" s="128" t="s">
        <v>379</v>
      </c>
      <c r="I7" s="128" t="s">
        <v>380</v>
      </c>
      <c r="J7" s="125" t="s">
        <v>381</v>
      </c>
    </row>
    <row r="8" ht="18.75" customHeight="1" spans="1:10">
      <c r="A8" s="224" t="s">
        <v>360</v>
      </c>
      <c r="B8" s="128" t="s">
        <v>373</v>
      </c>
      <c r="C8" s="128" t="s">
        <v>374</v>
      </c>
      <c r="D8" s="128" t="s">
        <v>375</v>
      </c>
      <c r="E8" s="125" t="s">
        <v>382</v>
      </c>
      <c r="F8" s="128" t="s">
        <v>383</v>
      </c>
      <c r="G8" s="125" t="s">
        <v>178</v>
      </c>
      <c r="H8" s="128" t="s">
        <v>384</v>
      </c>
      <c r="I8" s="128" t="s">
        <v>380</v>
      </c>
      <c r="J8" s="125" t="s">
        <v>385</v>
      </c>
    </row>
    <row r="9" ht="18.75" customHeight="1" spans="1:10">
      <c r="A9" s="224" t="s">
        <v>360</v>
      </c>
      <c r="B9" s="128" t="s">
        <v>373</v>
      </c>
      <c r="C9" s="128" t="s">
        <v>374</v>
      </c>
      <c r="D9" s="128" t="s">
        <v>386</v>
      </c>
      <c r="E9" s="125" t="s">
        <v>387</v>
      </c>
      <c r="F9" s="128" t="s">
        <v>377</v>
      </c>
      <c r="G9" s="125" t="s">
        <v>388</v>
      </c>
      <c r="H9" s="128" t="s">
        <v>389</v>
      </c>
      <c r="I9" s="128" t="s">
        <v>380</v>
      </c>
      <c r="J9" s="125" t="s">
        <v>390</v>
      </c>
    </row>
    <row r="10" ht="18.75" customHeight="1" spans="1:10">
      <c r="A10" s="224" t="s">
        <v>360</v>
      </c>
      <c r="B10" s="128" t="s">
        <v>373</v>
      </c>
      <c r="C10" s="128" t="s">
        <v>374</v>
      </c>
      <c r="D10" s="128" t="s">
        <v>386</v>
      </c>
      <c r="E10" s="125" t="s">
        <v>391</v>
      </c>
      <c r="F10" s="128" t="s">
        <v>377</v>
      </c>
      <c r="G10" s="125" t="s">
        <v>388</v>
      </c>
      <c r="H10" s="128" t="s">
        <v>389</v>
      </c>
      <c r="I10" s="128" t="s">
        <v>380</v>
      </c>
      <c r="J10" s="125" t="s">
        <v>392</v>
      </c>
    </row>
    <row r="11" ht="18.75" customHeight="1" spans="1:10">
      <c r="A11" s="224" t="s">
        <v>360</v>
      </c>
      <c r="B11" s="128" t="s">
        <v>373</v>
      </c>
      <c r="C11" s="128" t="s">
        <v>374</v>
      </c>
      <c r="D11" s="128" t="s">
        <v>393</v>
      </c>
      <c r="E11" s="125" t="s">
        <v>394</v>
      </c>
      <c r="F11" s="128" t="s">
        <v>383</v>
      </c>
      <c r="G11" s="125" t="s">
        <v>395</v>
      </c>
      <c r="H11" s="128" t="s">
        <v>389</v>
      </c>
      <c r="I11" s="128" t="s">
        <v>380</v>
      </c>
      <c r="J11" s="125" t="s">
        <v>396</v>
      </c>
    </row>
    <row r="12" ht="18.75" customHeight="1" spans="1:10">
      <c r="A12" s="224" t="s">
        <v>360</v>
      </c>
      <c r="B12" s="128" t="s">
        <v>373</v>
      </c>
      <c r="C12" s="128" t="s">
        <v>374</v>
      </c>
      <c r="D12" s="128" t="s">
        <v>397</v>
      </c>
      <c r="E12" s="125" t="s">
        <v>398</v>
      </c>
      <c r="F12" s="128" t="s">
        <v>377</v>
      </c>
      <c r="G12" s="125" t="s">
        <v>399</v>
      </c>
      <c r="H12" s="128" t="s">
        <v>400</v>
      </c>
      <c r="I12" s="128" t="s">
        <v>380</v>
      </c>
      <c r="J12" s="125" t="s">
        <v>401</v>
      </c>
    </row>
    <row r="13" ht="18.75" customHeight="1" spans="1:10">
      <c r="A13" s="224" t="s">
        <v>360</v>
      </c>
      <c r="B13" s="128" t="s">
        <v>373</v>
      </c>
      <c r="C13" s="128" t="s">
        <v>402</v>
      </c>
      <c r="D13" s="128" t="s">
        <v>403</v>
      </c>
      <c r="E13" s="125" t="s">
        <v>404</v>
      </c>
      <c r="F13" s="128" t="s">
        <v>377</v>
      </c>
      <c r="G13" s="125" t="s">
        <v>405</v>
      </c>
      <c r="H13" s="128" t="s">
        <v>406</v>
      </c>
      <c r="I13" s="128" t="s">
        <v>407</v>
      </c>
      <c r="J13" s="125" t="s">
        <v>408</v>
      </c>
    </row>
    <row r="14" ht="18.75" customHeight="1" spans="1:10">
      <c r="A14" s="224" t="s">
        <v>360</v>
      </c>
      <c r="B14" s="128" t="s">
        <v>373</v>
      </c>
      <c r="C14" s="128" t="s">
        <v>402</v>
      </c>
      <c r="D14" s="128" t="s">
        <v>403</v>
      </c>
      <c r="E14" s="125" t="s">
        <v>409</v>
      </c>
      <c r="F14" s="128" t="s">
        <v>377</v>
      </c>
      <c r="G14" s="125" t="s">
        <v>410</v>
      </c>
      <c r="H14" s="128" t="s">
        <v>406</v>
      </c>
      <c r="I14" s="128" t="s">
        <v>407</v>
      </c>
      <c r="J14" s="125" t="s">
        <v>411</v>
      </c>
    </row>
    <row r="15" ht="18.75" customHeight="1" spans="1:10">
      <c r="A15" s="224" t="s">
        <v>360</v>
      </c>
      <c r="B15" s="128" t="s">
        <v>373</v>
      </c>
      <c r="C15" s="128" t="s">
        <v>412</v>
      </c>
      <c r="D15" s="128" t="s">
        <v>413</v>
      </c>
      <c r="E15" s="125" t="s">
        <v>414</v>
      </c>
      <c r="F15" s="128" t="s">
        <v>383</v>
      </c>
      <c r="G15" s="125" t="s">
        <v>415</v>
      </c>
      <c r="H15" s="128" t="s">
        <v>389</v>
      </c>
      <c r="I15" s="128" t="s">
        <v>380</v>
      </c>
      <c r="J15" s="125" t="s">
        <v>416</v>
      </c>
    </row>
    <row r="16" ht="18.75" customHeight="1" spans="1:10">
      <c r="A16" s="224" t="s">
        <v>346</v>
      </c>
      <c r="B16" s="128" t="s">
        <v>417</v>
      </c>
      <c r="C16" s="128" t="s">
        <v>374</v>
      </c>
      <c r="D16" s="128" t="s">
        <v>375</v>
      </c>
      <c r="E16" s="125" t="s">
        <v>418</v>
      </c>
      <c r="F16" s="128" t="s">
        <v>377</v>
      </c>
      <c r="G16" s="125" t="s">
        <v>419</v>
      </c>
      <c r="H16" s="128" t="s">
        <v>379</v>
      </c>
      <c r="I16" s="128" t="s">
        <v>380</v>
      </c>
      <c r="J16" s="125" t="s">
        <v>420</v>
      </c>
    </row>
    <row r="17" ht="18.75" customHeight="1" spans="1:10">
      <c r="A17" s="224" t="s">
        <v>346</v>
      </c>
      <c r="B17" s="128" t="s">
        <v>417</v>
      </c>
      <c r="C17" s="128" t="s">
        <v>374</v>
      </c>
      <c r="D17" s="128" t="s">
        <v>375</v>
      </c>
      <c r="E17" s="125" t="s">
        <v>421</v>
      </c>
      <c r="F17" s="128" t="s">
        <v>377</v>
      </c>
      <c r="G17" s="125" t="s">
        <v>388</v>
      </c>
      <c r="H17" s="128" t="s">
        <v>389</v>
      </c>
      <c r="I17" s="128" t="s">
        <v>380</v>
      </c>
      <c r="J17" s="125" t="s">
        <v>422</v>
      </c>
    </row>
    <row r="18" ht="18.75" customHeight="1" spans="1:10">
      <c r="A18" s="224" t="s">
        <v>346</v>
      </c>
      <c r="B18" s="128" t="s">
        <v>417</v>
      </c>
      <c r="C18" s="128" t="s">
        <v>374</v>
      </c>
      <c r="D18" s="128" t="s">
        <v>386</v>
      </c>
      <c r="E18" s="125" t="s">
        <v>423</v>
      </c>
      <c r="F18" s="128" t="s">
        <v>383</v>
      </c>
      <c r="G18" s="125" t="s">
        <v>395</v>
      </c>
      <c r="H18" s="128" t="s">
        <v>389</v>
      </c>
      <c r="I18" s="128" t="s">
        <v>380</v>
      </c>
      <c r="J18" s="125" t="s">
        <v>424</v>
      </c>
    </row>
    <row r="19" ht="18.75" customHeight="1" spans="1:10">
      <c r="A19" s="224" t="s">
        <v>346</v>
      </c>
      <c r="B19" s="128" t="s">
        <v>417</v>
      </c>
      <c r="C19" s="128" t="s">
        <v>374</v>
      </c>
      <c r="D19" s="128" t="s">
        <v>375</v>
      </c>
      <c r="E19" s="125" t="s">
        <v>398</v>
      </c>
      <c r="F19" s="128" t="s">
        <v>377</v>
      </c>
      <c r="G19" s="125" t="s">
        <v>425</v>
      </c>
      <c r="H19" s="128" t="s">
        <v>426</v>
      </c>
      <c r="I19" s="128" t="s">
        <v>380</v>
      </c>
      <c r="J19" s="125" t="s">
        <v>427</v>
      </c>
    </row>
    <row r="20" ht="18.75" customHeight="1" spans="1:10">
      <c r="A20" s="224" t="s">
        <v>346</v>
      </c>
      <c r="B20" s="128" t="s">
        <v>417</v>
      </c>
      <c r="C20" s="128" t="s">
        <v>402</v>
      </c>
      <c r="D20" s="128" t="s">
        <v>403</v>
      </c>
      <c r="E20" s="125" t="s">
        <v>428</v>
      </c>
      <c r="F20" s="128" t="s">
        <v>377</v>
      </c>
      <c r="G20" s="125" t="s">
        <v>429</v>
      </c>
      <c r="H20" s="128"/>
      <c r="I20" s="128" t="s">
        <v>407</v>
      </c>
      <c r="J20" s="125" t="s">
        <v>430</v>
      </c>
    </row>
    <row r="21" ht="18.75" customHeight="1" spans="1:10">
      <c r="A21" s="224" t="s">
        <v>346</v>
      </c>
      <c r="B21" s="128" t="s">
        <v>417</v>
      </c>
      <c r="C21" s="128" t="s">
        <v>412</v>
      </c>
      <c r="D21" s="128" t="s">
        <v>413</v>
      </c>
      <c r="E21" s="125" t="s">
        <v>431</v>
      </c>
      <c r="F21" s="128" t="s">
        <v>383</v>
      </c>
      <c r="G21" s="125" t="s">
        <v>395</v>
      </c>
      <c r="H21" s="128" t="s">
        <v>389</v>
      </c>
      <c r="I21" s="128" t="s">
        <v>380</v>
      </c>
      <c r="J21" s="125" t="s">
        <v>432</v>
      </c>
    </row>
    <row r="22" ht="18.75" customHeight="1" spans="1:10">
      <c r="A22" s="224" t="s">
        <v>277</v>
      </c>
      <c r="B22" s="128" t="s">
        <v>433</v>
      </c>
      <c r="C22" s="128" t="s">
        <v>374</v>
      </c>
      <c r="D22" s="128" t="s">
        <v>375</v>
      </c>
      <c r="E22" s="125" t="s">
        <v>434</v>
      </c>
      <c r="F22" s="128" t="s">
        <v>377</v>
      </c>
      <c r="G22" s="125" t="s">
        <v>388</v>
      </c>
      <c r="H22" s="128" t="s">
        <v>389</v>
      </c>
      <c r="I22" s="128" t="s">
        <v>380</v>
      </c>
      <c r="J22" s="125" t="s">
        <v>434</v>
      </c>
    </row>
    <row r="23" ht="18.75" customHeight="1" spans="1:10">
      <c r="A23" s="224" t="s">
        <v>277</v>
      </c>
      <c r="B23" s="128" t="s">
        <v>433</v>
      </c>
      <c r="C23" s="128" t="s">
        <v>374</v>
      </c>
      <c r="D23" s="128" t="s">
        <v>386</v>
      </c>
      <c r="E23" s="125" t="s">
        <v>435</v>
      </c>
      <c r="F23" s="128" t="s">
        <v>383</v>
      </c>
      <c r="G23" s="125" t="s">
        <v>436</v>
      </c>
      <c r="H23" s="128" t="s">
        <v>389</v>
      </c>
      <c r="I23" s="128" t="s">
        <v>380</v>
      </c>
      <c r="J23" s="125" t="s">
        <v>437</v>
      </c>
    </row>
    <row r="24" ht="18.75" customHeight="1" spans="1:10">
      <c r="A24" s="224" t="s">
        <v>277</v>
      </c>
      <c r="B24" s="128" t="s">
        <v>433</v>
      </c>
      <c r="C24" s="128" t="s">
        <v>402</v>
      </c>
      <c r="D24" s="128" t="s">
        <v>403</v>
      </c>
      <c r="E24" s="125" t="s">
        <v>438</v>
      </c>
      <c r="F24" s="128" t="s">
        <v>377</v>
      </c>
      <c r="G24" s="125" t="s">
        <v>388</v>
      </c>
      <c r="H24" s="128" t="s">
        <v>389</v>
      </c>
      <c r="I24" s="128" t="s">
        <v>380</v>
      </c>
      <c r="J24" s="125" t="s">
        <v>438</v>
      </c>
    </row>
    <row r="25" ht="18.75" customHeight="1" spans="1:10">
      <c r="A25" s="224" t="s">
        <v>277</v>
      </c>
      <c r="B25" s="128" t="s">
        <v>433</v>
      </c>
      <c r="C25" s="128" t="s">
        <v>412</v>
      </c>
      <c r="D25" s="128" t="s">
        <v>413</v>
      </c>
      <c r="E25" s="125" t="s">
        <v>439</v>
      </c>
      <c r="F25" s="128" t="s">
        <v>383</v>
      </c>
      <c r="G25" s="125" t="s">
        <v>440</v>
      </c>
      <c r="H25" s="128" t="s">
        <v>389</v>
      </c>
      <c r="I25" s="128" t="s">
        <v>380</v>
      </c>
      <c r="J25" s="125" t="s">
        <v>439</v>
      </c>
    </row>
    <row r="26" ht="18.75" customHeight="1" spans="1:10">
      <c r="A26" s="224" t="s">
        <v>277</v>
      </c>
      <c r="B26" s="128" t="s">
        <v>433</v>
      </c>
      <c r="C26" s="128" t="s">
        <v>412</v>
      </c>
      <c r="D26" s="128" t="s">
        <v>413</v>
      </c>
      <c r="E26" s="125" t="s">
        <v>441</v>
      </c>
      <c r="F26" s="128" t="s">
        <v>383</v>
      </c>
      <c r="G26" s="125" t="s">
        <v>440</v>
      </c>
      <c r="H26" s="128" t="s">
        <v>389</v>
      </c>
      <c r="I26" s="128" t="s">
        <v>380</v>
      </c>
      <c r="J26" s="125" t="s">
        <v>441</v>
      </c>
    </row>
    <row r="27" ht="18.75" customHeight="1" spans="1:10">
      <c r="A27" s="224" t="s">
        <v>325</v>
      </c>
      <c r="B27" s="128" t="s">
        <v>442</v>
      </c>
      <c r="C27" s="128" t="s">
        <v>374</v>
      </c>
      <c r="D27" s="128" t="s">
        <v>375</v>
      </c>
      <c r="E27" s="125" t="s">
        <v>443</v>
      </c>
      <c r="F27" s="128" t="s">
        <v>377</v>
      </c>
      <c r="G27" s="125" t="s">
        <v>444</v>
      </c>
      <c r="H27" s="128" t="s">
        <v>445</v>
      </c>
      <c r="I27" s="128" t="s">
        <v>380</v>
      </c>
      <c r="J27" s="125" t="s">
        <v>446</v>
      </c>
    </row>
    <row r="28" ht="18.75" customHeight="1" spans="1:10">
      <c r="A28" s="224" t="s">
        <v>325</v>
      </c>
      <c r="B28" s="128" t="s">
        <v>442</v>
      </c>
      <c r="C28" s="128" t="s">
        <v>374</v>
      </c>
      <c r="D28" s="128" t="s">
        <v>375</v>
      </c>
      <c r="E28" s="125" t="s">
        <v>447</v>
      </c>
      <c r="F28" s="128" t="s">
        <v>383</v>
      </c>
      <c r="G28" s="125" t="s">
        <v>178</v>
      </c>
      <c r="H28" s="128" t="s">
        <v>384</v>
      </c>
      <c r="I28" s="128" t="s">
        <v>380</v>
      </c>
      <c r="J28" s="125" t="s">
        <v>448</v>
      </c>
    </row>
    <row r="29" ht="18.75" customHeight="1" spans="1:10">
      <c r="A29" s="224" t="s">
        <v>325</v>
      </c>
      <c r="B29" s="128" t="s">
        <v>442</v>
      </c>
      <c r="C29" s="128" t="s">
        <v>374</v>
      </c>
      <c r="D29" s="128" t="s">
        <v>386</v>
      </c>
      <c r="E29" s="125" t="s">
        <v>391</v>
      </c>
      <c r="F29" s="128" t="s">
        <v>377</v>
      </c>
      <c r="G29" s="125" t="s">
        <v>388</v>
      </c>
      <c r="H29" s="128" t="s">
        <v>389</v>
      </c>
      <c r="I29" s="128" t="s">
        <v>380</v>
      </c>
      <c r="J29" s="125" t="s">
        <v>449</v>
      </c>
    </row>
    <row r="30" ht="18.75" customHeight="1" spans="1:10">
      <c r="A30" s="224" t="s">
        <v>325</v>
      </c>
      <c r="B30" s="128" t="s">
        <v>442</v>
      </c>
      <c r="C30" s="128" t="s">
        <v>374</v>
      </c>
      <c r="D30" s="128" t="s">
        <v>393</v>
      </c>
      <c r="E30" s="125" t="s">
        <v>450</v>
      </c>
      <c r="F30" s="128" t="s">
        <v>377</v>
      </c>
      <c r="G30" s="125" t="s">
        <v>388</v>
      </c>
      <c r="H30" s="128" t="s">
        <v>389</v>
      </c>
      <c r="I30" s="128" t="s">
        <v>380</v>
      </c>
      <c r="J30" s="125" t="s">
        <v>451</v>
      </c>
    </row>
    <row r="31" ht="18.75" customHeight="1" spans="1:10">
      <c r="A31" s="224" t="s">
        <v>325</v>
      </c>
      <c r="B31" s="128" t="s">
        <v>442</v>
      </c>
      <c r="C31" s="128" t="s">
        <v>402</v>
      </c>
      <c r="D31" s="128" t="s">
        <v>403</v>
      </c>
      <c r="E31" s="125" t="s">
        <v>452</v>
      </c>
      <c r="F31" s="128" t="s">
        <v>377</v>
      </c>
      <c r="G31" s="125" t="s">
        <v>453</v>
      </c>
      <c r="H31" s="128"/>
      <c r="I31" s="128" t="s">
        <v>407</v>
      </c>
      <c r="J31" s="125" t="s">
        <v>454</v>
      </c>
    </row>
    <row r="32" ht="18.75" customHeight="1" spans="1:10">
      <c r="A32" s="224" t="s">
        <v>325</v>
      </c>
      <c r="B32" s="128" t="s">
        <v>442</v>
      </c>
      <c r="C32" s="128" t="s">
        <v>402</v>
      </c>
      <c r="D32" s="128" t="s">
        <v>403</v>
      </c>
      <c r="E32" s="125" t="s">
        <v>455</v>
      </c>
      <c r="F32" s="128" t="s">
        <v>377</v>
      </c>
      <c r="G32" s="125" t="s">
        <v>453</v>
      </c>
      <c r="H32" s="128"/>
      <c r="I32" s="128" t="s">
        <v>407</v>
      </c>
      <c r="J32" s="125" t="s">
        <v>456</v>
      </c>
    </row>
    <row r="33" ht="18.75" customHeight="1" spans="1:10">
      <c r="A33" s="224" t="s">
        <v>325</v>
      </c>
      <c r="B33" s="128" t="s">
        <v>442</v>
      </c>
      <c r="C33" s="128" t="s">
        <v>402</v>
      </c>
      <c r="D33" s="128" t="s">
        <v>403</v>
      </c>
      <c r="E33" s="125" t="s">
        <v>457</v>
      </c>
      <c r="F33" s="128" t="s">
        <v>377</v>
      </c>
      <c r="G33" s="125" t="s">
        <v>458</v>
      </c>
      <c r="H33" s="128"/>
      <c r="I33" s="128" t="s">
        <v>407</v>
      </c>
      <c r="J33" s="125" t="s">
        <v>459</v>
      </c>
    </row>
    <row r="34" ht="18.75" customHeight="1" spans="1:10">
      <c r="A34" s="224" t="s">
        <v>325</v>
      </c>
      <c r="B34" s="128" t="s">
        <v>442</v>
      </c>
      <c r="C34" s="128" t="s">
        <v>412</v>
      </c>
      <c r="D34" s="128" t="s">
        <v>413</v>
      </c>
      <c r="E34" s="125" t="s">
        <v>460</v>
      </c>
      <c r="F34" s="128" t="s">
        <v>383</v>
      </c>
      <c r="G34" s="125" t="s">
        <v>415</v>
      </c>
      <c r="H34" s="128" t="s">
        <v>389</v>
      </c>
      <c r="I34" s="128" t="s">
        <v>380</v>
      </c>
      <c r="J34" s="125" t="s">
        <v>461</v>
      </c>
    </row>
    <row r="35" ht="18.75" customHeight="1" spans="1:10">
      <c r="A35" s="224" t="s">
        <v>325</v>
      </c>
      <c r="B35" s="128" t="s">
        <v>442</v>
      </c>
      <c r="C35" s="128" t="s">
        <v>412</v>
      </c>
      <c r="D35" s="128" t="s">
        <v>413</v>
      </c>
      <c r="E35" s="125" t="s">
        <v>462</v>
      </c>
      <c r="F35" s="128" t="s">
        <v>383</v>
      </c>
      <c r="G35" s="125" t="s">
        <v>415</v>
      </c>
      <c r="H35" s="128" t="s">
        <v>389</v>
      </c>
      <c r="I35" s="128" t="s">
        <v>380</v>
      </c>
      <c r="J35" s="125" t="s">
        <v>463</v>
      </c>
    </row>
    <row r="36" ht="18.75" customHeight="1" spans="1:10">
      <c r="A36" s="224" t="s">
        <v>325</v>
      </c>
      <c r="B36" s="128" t="s">
        <v>442</v>
      </c>
      <c r="C36" s="128" t="s">
        <v>412</v>
      </c>
      <c r="D36" s="128" t="s">
        <v>413</v>
      </c>
      <c r="E36" s="125" t="s">
        <v>464</v>
      </c>
      <c r="F36" s="128" t="s">
        <v>383</v>
      </c>
      <c r="G36" s="125" t="s">
        <v>415</v>
      </c>
      <c r="H36" s="128" t="s">
        <v>389</v>
      </c>
      <c r="I36" s="128" t="s">
        <v>380</v>
      </c>
      <c r="J36" s="125" t="s">
        <v>465</v>
      </c>
    </row>
    <row r="37" ht="18.75" customHeight="1" spans="1:10">
      <c r="A37" s="224" t="s">
        <v>348</v>
      </c>
      <c r="B37" s="128" t="s">
        <v>466</v>
      </c>
      <c r="C37" s="128" t="s">
        <v>374</v>
      </c>
      <c r="D37" s="128" t="s">
        <v>375</v>
      </c>
      <c r="E37" s="125" t="s">
        <v>467</v>
      </c>
      <c r="F37" s="128" t="s">
        <v>377</v>
      </c>
      <c r="G37" s="125" t="s">
        <v>468</v>
      </c>
      <c r="H37" s="128" t="s">
        <v>469</v>
      </c>
      <c r="I37" s="128" t="s">
        <v>380</v>
      </c>
      <c r="J37" s="125" t="s">
        <v>470</v>
      </c>
    </row>
    <row r="38" ht="18.75" customHeight="1" spans="1:10">
      <c r="A38" s="224" t="s">
        <v>348</v>
      </c>
      <c r="B38" s="128" t="s">
        <v>466</v>
      </c>
      <c r="C38" s="128" t="s">
        <v>374</v>
      </c>
      <c r="D38" s="128" t="s">
        <v>386</v>
      </c>
      <c r="E38" s="125" t="s">
        <v>471</v>
      </c>
      <c r="F38" s="128" t="s">
        <v>377</v>
      </c>
      <c r="G38" s="125" t="s">
        <v>388</v>
      </c>
      <c r="H38" s="128" t="s">
        <v>389</v>
      </c>
      <c r="I38" s="128" t="s">
        <v>380</v>
      </c>
      <c r="J38" s="125" t="s">
        <v>472</v>
      </c>
    </row>
    <row r="39" ht="18.75" customHeight="1" spans="1:10">
      <c r="A39" s="224" t="s">
        <v>348</v>
      </c>
      <c r="B39" s="128" t="s">
        <v>466</v>
      </c>
      <c r="C39" s="128" t="s">
        <v>374</v>
      </c>
      <c r="D39" s="128" t="s">
        <v>386</v>
      </c>
      <c r="E39" s="125" t="s">
        <v>473</v>
      </c>
      <c r="F39" s="128" t="s">
        <v>377</v>
      </c>
      <c r="G39" s="125" t="s">
        <v>388</v>
      </c>
      <c r="H39" s="128" t="s">
        <v>389</v>
      </c>
      <c r="I39" s="128" t="s">
        <v>380</v>
      </c>
      <c r="J39" s="125" t="s">
        <v>474</v>
      </c>
    </row>
    <row r="40" ht="18.75" customHeight="1" spans="1:10">
      <c r="A40" s="224" t="s">
        <v>348</v>
      </c>
      <c r="B40" s="128" t="s">
        <v>466</v>
      </c>
      <c r="C40" s="128" t="s">
        <v>374</v>
      </c>
      <c r="D40" s="128" t="s">
        <v>386</v>
      </c>
      <c r="E40" s="125" t="s">
        <v>475</v>
      </c>
      <c r="F40" s="128" t="s">
        <v>377</v>
      </c>
      <c r="G40" s="125" t="s">
        <v>388</v>
      </c>
      <c r="H40" s="128" t="s">
        <v>389</v>
      </c>
      <c r="I40" s="128" t="s">
        <v>380</v>
      </c>
      <c r="J40" s="125" t="s">
        <v>476</v>
      </c>
    </row>
    <row r="41" ht="18.75" customHeight="1" spans="1:10">
      <c r="A41" s="224" t="s">
        <v>348</v>
      </c>
      <c r="B41" s="128" t="s">
        <v>466</v>
      </c>
      <c r="C41" s="128" t="s">
        <v>374</v>
      </c>
      <c r="D41" s="128" t="s">
        <v>393</v>
      </c>
      <c r="E41" s="125" t="s">
        <v>477</v>
      </c>
      <c r="F41" s="128" t="s">
        <v>377</v>
      </c>
      <c r="G41" s="125" t="s">
        <v>395</v>
      </c>
      <c r="H41" s="128" t="s">
        <v>389</v>
      </c>
      <c r="I41" s="128" t="s">
        <v>380</v>
      </c>
      <c r="J41" s="125" t="s">
        <v>478</v>
      </c>
    </row>
    <row r="42" ht="18.75" customHeight="1" spans="1:10">
      <c r="A42" s="224" t="s">
        <v>348</v>
      </c>
      <c r="B42" s="128" t="s">
        <v>466</v>
      </c>
      <c r="C42" s="128" t="s">
        <v>374</v>
      </c>
      <c r="D42" s="128" t="s">
        <v>397</v>
      </c>
      <c r="E42" s="125" t="s">
        <v>398</v>
      </c>
      <c r="F42" s="128" t="s">
        <v>377</v>
      </c>
      <c r="G42" s="125" t="s">
        <v>479</v>
      </c>
      <c r="H42" s="128" t="s">
        <v>480</v>
      </c>
      <c r="I42" s="128" t="s">
        <v>380</v>
      </c>
      <c r="J42" s="125" t="s">
        <v>481</v>
      </c>
    </row>
    <row r="43" ht="18.75" customHeight="1" spans="1:10">
      <c r="A43" s="224" t="s">
        <v>348</v>
      </c>
      <c r="B43" s="128" t="s">
        <v>466</v>
      </c>
      <c r="C43" s="128" t="s">
        <v>402</v>
      </c>
      <c r="D43" s="128" t="s">
        <v>482</v>
      </c>
      <c r="E43" s="125" t="s">
        <v>483</v>
      </c>
      <c r="F43" s="128" t="s">
        <v>377</v>
      </c>
      <c r="G43" s="125" t="s">
        <v>484</v>
      </c>
      <c r="H43" s="128"/>
      <c r="I43" s="128" t="s">
        <v>407</v>
      </c>
      <c r="J43" s="125" t="s">
        <v>485</v>
      </c>
    </row>
    <row r="44" ht="18.75" customHeight="1" spans="1:10">
      <c r="A44" s="224" t="s">
        <v>348</v>
      </c>
      <c r="B44" s="128" t="s">
        <v>466</v>
      </c>
      <c r="C44" s="128" t="s">
        <v>402</v>
      </c>
      <c r="D44" s="128" t="s">
        <v>482</v>
      </c>
      <c r="E44" s="125" t="s">
        <v>486</v>
      </c>
      <c r="F44" s="128" t="s">
        <v>377</v>
      </c>
      <c r="G44" s="125" t="s">
        <v>487</v>
      </c>
      <c r="H44" s="128"/>
      <c r="I44" s="128" t="s">
        <v>407</v>
      </c>
      <c r="J44" s="125" t="s">
        <v>488</v>
      </c>
    </row>
    <row r="45" ht="18.75" customHeight="1" spans="1:10">
      <c r="A45" s="224" t="s">
        <v>348</v>
      </c>
      <c r="B45" s="128" t="s">
        <v>466</v>
      </c>
      <c r="C45" s="128" t="s">
        <v>412</v>
      </c>
      <c r="D45" s="128" t="s">
        <v>413</v>
      </c>
      <c r="E45" s="125" t="s">
        <v>489</v>
      </c>
      <c r="F45" s="128" t="s">
        <v>383</v>
      </c>
      <c r="G45" s="125" t="s">
        <v>395</v>
      </c>
      <c r="H45" s="128" t="s">
        <v>389</v>
      </c>
      <c r="I45" s="128" t="s">
        <v>380</v>
      </c>
      <c r="J45" s="125" t="s">
        <v>490</v>
      </c>
    </row>
    <row r="46" ht="18.75" customHeight="1" spans="1:10">
      <c r="A46" s="224" t="s">
        <v>358</v>
      </c>
      <c r="B46" s="128" t="s">
        <v>491</v>
      </c>
      <c r="C46" s="128" t="s">
        <v>374</v>
      </c>
      <c r="D46" s="128" t="s">
        <v>375</v>
      </c>
      <c r="E46" s="125" t="s">
        <v>492</v>
      </c>
      <c r="F46" s="128" t="s">
        <v>377</v>
      </c>
      <c r="G46" s="125" t="s">
        <v>493</v>
      </c>
      <c r="H46" s="128" t="s">
        <v>379</v>
      </c>
      <c r="I46" s="128" t="s">
        <v>380</v>
      </c>
      <c r="J46" s="125" t="s">
        <v>494</v>
      </c>
    </row>
    <row r="47" ht="18.75" customHeight="1" spans="1:10">
      <c r="A47" s="224" t="s">
        <v>358</v>
      </c>
      <c r="B47" s="128" t="s">
        <v>491</v>
      </c>
      <c r="C47" s="128" t="s">
        <v>374</v>
      </c>
      <c r="D47" s="128" t="s">
        <v>375</v>
      </c>
      <c r="E47" s="125" t="s">
        <v>382</v>
      </c>
      <c r="F47" s="128" t="s">
        <v>383</v>
      </c>
      <c r="G47" s="125" t="s">
        <v>180</v>
      </c>
      <c r="H47" s="128" t="s">
        <v>384</v>
      </c>
      <c r="I47" s="128" t="s">
        <v>380</v>
      </c>
      <c r="J47" s="125" t="s">
        <v>385</v>
      </c>
    </row>
    <row r="48" ht="18.75" customHeight="1" spans="1:10">
      <c r="A48" s="224" t="s">
        <v>358</v>
      </c>
      <c r="B48" s="128" t="s">
        <v>491</v>
      </c>
      <c r="C48" s="128" t="s">
        <v>374</v>
      </c>
      <c r="D48" s="128" t="s">
        <v>386</v>
      </c>
      <c r="E48" s="125" t="s">
        <v>387</v>
      </c>
      <c r="F48" s="128" t="s">
        <v>377</v>
      </c>
      <c r="G48" s="125" t="s">
        <v>388</v>
      </c>
      <c r="H48" s="128" t="s">
        <v>389</v>
      </c>
      <c r="I48" s="128" t="s">
        <v>380</v>
      </c>
      <c r="J48" s="125" t="s">
        <v>390</v>
      </c>
    </row>
    <row r="49" ht="18.75" customHeight="1" spans="1:10">
      <c r="A49" s="224" t="s">
        <v>358</v>
      </c>
      <c r="B49" s="128" t="s">
        <v>491</v>
      </c>
      <c r="C49" s="128" t="s">
        <v>374</v>
      </c>
      <c r="D49" s="128" t="s">
        <v>386</v>
      </c>
      <c r="E49" s="125" t="s">
        <v>391</v>
      </c>
      <c r="F49" s="128" t="s">
        <v>377</v>
      </c>
      <c r="G49" s="125" t="s">
        <v>388</v>
      </c>
      <c r="H49" s="128" t="s">
        <v>389</v>
      </c>
      <c r="I49" s="128" t="s">
        <v>380</v>
      </c>
      <c r="J49" s="125" t="s">
        <v>392</v>
      </c>
    </row>
    <row r="50" ht="18.75" customHeight="1" spans="1:10">
      <c r="A50" s="224" t="s">
        <v>358</v>
      </c>
      <c r="B50" s="128" t="s">
        <v>491</v>
      </c>
      <c r="C50" s="128" t="s">
        <v>374</v>
      </c>
      <c r="D50" s="128" t="s">
        <v>393</v>
      </c>
      <c r="E50" s="125" t="s">
        <v>394</v>
      </c>
      <c r="F50" s="128" t="s">
        <v>383</v>
      </c>
      <c r="G50" s="125" t="s">
        <v>388</v>
      </c>
      <c r="H50" s="128" t="s">
        <v>389</v>
      </c>
      <c r="I50" s="128" t="s">
        <v>380</v>
      </c>
      <c r="J50" s="125" t="s">
        <v>396</v>
      </c>
    </row>
    <row r="51" ht="18.75" customHeight="1" spans="1:10">
      <c r="A51" s="224" t="s">
        <v>358</v>
      </c>
      <c r="B51" s="128" t="s">
        <v>491</v>
      </c>
      <c r="C51" s="128" t="s">
        <v>374</v>
      </c>
      <c r="D51" s="128" t="s">
        <v>397</v>
      </c>
      <c r="E51" s="125" t="s">
        <v>398</v>
      </c>
      <c r="F51" s="128" t="s">
        <v>377</v>
      </c>
      <c r="G51" s="125" t="s">
        <v>495</v>
      </c>
      <c r="H51" s="128" t="s">
        <v>400</v>
      </c>
      <c r="I51" s="128" t="s">
        <v>380</v>
      </c>
      <c r="J51" s="125" t="s">
        <v>401</v>
      </c>
    </row>
    <row r="52" ht="18.75" customHeight="1" spans="1:10">
      <c r="A52" s="224" t="s">
        <v>358</v>
      </c>
      <c r="B52" s="128" t="s">
        <v>491</v>
      </c>
      <c r="C52" s="128" t="s">
        <v>402</v>
      </c>
      <c r="D52" s="128" t="s">
        <v>403</v>
      </c>
      <c r="E52" s="125" t="s">
        <v>404</v>
      </c>
      <c r="F52" s="128" t="s">
        <v>377</v>
      </c>
      <c r="G52" s="125" t="s">
        <v>405</v>
      </c>
      <c r="H52" s="128" t="s">
        <v>406</v>
      </c>
      <c r="I52" s="128" t="s">
        <v>380</v>
      </c>
      <c r="J52" s="125" t="s">
        <v>408</v>
      </c>
    </row>
    <row r="53" ht="18.75" customHeight="1" spans="1:10">
      <c r="A53" s="224" t="s">
        <v>358</v>
      </c>
      <c r="B53" s="128" t="s">
        <v>491</v>
      </c>
      <c r="C53" s="128" t="s">
        <v>402</v>
      </c>
      <c r="D53" s="128" t="s">
        <v>403</v>
      </c>
      <c r="E53" s="125" t="s">
        <v>409</v>
      </c>
      <c r="F53" s="128" t="s">
        <v>377</v>
      </c>
      <c r="G53" s="125" t="s">
        <v>410</v>
      </c>
      <c r="H53" s="128" t="s">
        <v>406</v>
      </c>
      <c r="I53" s="128" t="s">
        <v>380</v>
      </c>
      <c r="J53" s="125" t="s">
        <v>411</v>
      </c>
    </row>
    <row r="54" ht="18.75" customHeight="1" spans="1:10">
      <c r="A54" s="224" t="s">
        <v>358</v>
      </c>
      <c r="B54" s="128" t="s">
        <v>491</v>
      </c>
      <c r="C54" s="128" t="s">
        <v>412</v>
      </c>
      <c r="D54" s="128" t="s">
        <v>413</v>
      </c>
      <c r="E54" s="125" t="s">
        <v>414</v>
      </c>
      <c r="F54" s="128" t="s">
        <v>383</v>
      </c>
      <c r="G54" s="125" t="s">
        <v>388</v>
      </c>
      <c r="H54" s="128" t="s">
        <v>389</v>
      </c>
      <c r="I54" s="128" t="s">
        <v>380</v>
      </c>
      <c r="J54" s="125" t="s">
        <v>416</v>
      </c>
    </row>
    <row r="55" ht="18.75" customHeight="1" spans="1:10">
      <c r="A55" s="224" t="s">
        <v>350</v>
      </c>
      <c r="B55" s="128" t="s">
        <v>496</v>
      </c>
      <c r="C55" s="128" t="s">
        <v>374</v>
      </c>
      <c r="D55" s="128" t="s">
        <v>375</v>
      </c>
      <c r="E55" s="125" t="s">
        <v>497</v>
      </c>
      <c r="F55" s="128" t="s">
        <v>377</v>
      </c>
      <c r="G55" s="125" t="s">
        <v>498</v>
      </c>
      <c r="H55" s="128" t="s">
        <v>379</v>
      </c>
      <c r="I55" s="128" t="s">
        <v>380</v>
      </c>
      <c r="J55" s="125" t="s">
        <v>499</v>
      </c>
    </row>
    <row r="56" ht="18.75" customHeight="1" spans="1:10">
      <c r="A56" s="224" t="s">
        <v>350</v>
      </c>
      <c r="B56" s="128" t="s">
        <v>496</v>
      </c>
      <c r="C56" s="128" t="s">
        <v>374</v>
      </c>
      <c r="D56" s="128" t="s">
        <v>375</v>
      </c>
      <c r="E56" s="125" t="s">
        <v>387</v>
      </c>
      <c r="F56" s="128" t="s">
        <v>377</v>
      </c>
      <c r="G56" s="125" t="s">
        <v>388</v>
      </c>
      <c r="H56" s="128" t="s">
        <v>389</v>
      </c>
      <c r="I56" s="128" t="s">
        <v>380</v>
      </c>
      <c r="J56" s="125" t="s">
        <v>500</v>
      </c>
    </row>
    <row r="57" ht="18.75" customHeight="1" spans="1:10">
      <c r="A57" s="224" t="s">
        <v>350</v>
      </c>
      <c r="B57" s="128" t="s">
        <v>496</v>
      </c>
      <c r="C57" s="128" t="s">
        <v>374</v>
      </c>
      <c r="D57" s="128" t="s">
        <v>386</v>
      </c>
      <c r="E57" s="125" t="s">
        <v>501</v>
      </c>
      <c r="F57" s="128" t="s">
        <v>377</v>
      </c>
      <c r="G57" s="125" t="s">
        <v>395</v>
      </c>
      <c r="H57" s="128" t="s">
        <v>389</v>
      </c>
      <c r="I57" s="128" t="s">
        <v>380</v>
      </c>
      <c r="J57" s="125" t="s">
        <v>502</v>
      </c>
    </row>
    <row r="58" ht="18.75" customHeight="1" spans="1:10">
      <c r="A58" s="224" t="s">
        <v>350</v>
      </c>
      <c r="B58" s="128" t="s">
        <v>496</v>
      </c>
      <c r="C58" s="128" t="s">
        <v>374</v>
      </c>
      <c r="D58" s="128" t="s">
        <v>393</v>
      </c>
      <c r="E58" s="125" t="s">
        <v>503</v>
      </c>
      <c r="F58" s="128" t="s">
        <v>383</v>
      </c>
      <c r="G58" s="125" t="s">
        <v>395</v>
      </c>
      <c r="H58" s="128" t="s">
        <v>389</v>
      </c>
      <c r="I58" s="128" t="s">
        <v>380</v>
      </c>
      <c r="J58" s="125" t="s">
        <v>504</v>
      </c>
    </row>
    <row r="59" ht="18.75" customHeight="1" spans="1:10">
      <c r="A59" s="224" t="s">
        <v>350</v>
      </c>
      <c r="B59" s="128" t="s">
        <v>496</v>
      </c>
      <c r="C59" s="128" t="s">
        <v>374</v>
      </c>
      <c r="D59" s="128" t="s">
        <v>393</v>
      </c>
      <c r="E59" s="125" t="s">
        <v>505</v>
      </c>
      <c r="F59" s="128" t="s">
        <v>377</v>
      </c>
      <c r="G59" s="125" t="s">
        <v>179</v>
      </c>
      <c r="H59" s="128" t="s">
        <v>506</v>
      </c>
      <c r="I59" s="128" t="s">
        <v>380</v>
      </c>
      <c r="J59" s="125" t="s">
        <v>507</v>
      </c>
    </row>
    <row r="60" ht="18.75" customHeight="1" spans="1:10">
      <c r="A60" s="224" t="s">
        <v>350</v>
      </c>
      <c r="B60" s="128" t="s">
        <v>496</v>
      </c>
      <c r="C60" s="128" t="s">
        <v>374</v>
      </c>
      <c r="D60" s="128" t="s">
        <v>397</v>
      </c>
      <c r="E60" s="125" t="s">
        <v>398</v>
      </c>
      <c r="F60" s="128" t="s">
        <v>377</v>
      </c>
      <c r="G60" s="125" t="s">
        <v>508</v>
      </c>
      <c r="H60" s="128" t="s">
        <v>480</v>
      </c>
      <c r="I60" s="128" t="s">
        <v>380</v>
      </c>
      <c r="J60" s="125" t="s">
        <v>509</v>
      </c>
    </row>
    <row r="61" ht="18.75" customHeight="1" spans="1:10">
      <c r="A61" s="224" t="s">
        <v>350</v>
      </c>
      <c r="B61" s="128" t="s">
        <v>496</v>
      </c>
      <c r="C61" s="128" t="s">
        <v>402</v>
      </c>
      <c r="D61" s="128" t="s">
        <v>482</v>
      </c>
      <c r="E61" s="125" t="s">
        <v>428</v>
      </c>
      <c r="F61" s="128" t="s">
        <v>377</v>
      </c>
      <c r="G61" s="125" t="s">
        <v>429</v>
      </c>
      <c r="H61" s="128" t="s">
        <v>429</v>
      </c>
      <c r="I61" s="128" t="s">
        <v>407</v>
      </c>
      <c r="J61" s="125" t="s">
        <v>432</v>
      </c>
    </row>
    <row r="62" ht="18.75" customHeight="1" spans="1:10">
      <c r="A62" s="224" t="s">
        <v>350</v>
      </c>
      <c r="B62" s="128" t="s">
        <v>496</v>
      </c>
      <c r="C62" s="128" t="s">
        <v>402</v>
      </c>
      <c r="D62" s="128" t="s">
        <v>482</v>
      </c>
      <c r="E62" s="125" t="s">
        <v>510</v>
      </c>
      <c r="F62" s="128" t="s">
        <v>377</v>
      </c>
      <c r="G62" s="125" t="s">
        <v>511</v>
      </c>
      <c r="H62" s="128" t="s">
        <v>511</v>
      </c>
      <c r="I62" s="128" t="s">
        <v>407</v>
      </c>
      <c r="J62" s="125" t="s">
        <v>512</v>
      </c>
    </row>
    <row r="63" ht="18.75" customHeight="1" spans="1:10">
      <c r="A63" s="224" t="s">
        <v>350</v>
      </c>
      <c r="B63" s="128" t="s">
        <v>496</v>
      </c>
      <c r="C63" s="128" t="s">
        <v>412</v>
      </c>
      <c r="D63" s="128" t="s">
        <v>413</v>
      </c>
      <c r="E63" s="125" t="s">
        <v>513</v>
      </c>
      <c r="F63" s="128" t="s">
        <v>377</v>
      </c>
      <c r="G63" s="125" t="s">
        <v>395</v>
      </c>
      <c r="H63" s="128" t="s">
        <v>389</v>
      </c>
      <c r="I63" s="128" t="s">
        <v>380</v>
      </c>
      <c r="J63" s="125" t="s">
        <v>514</v>
      </c>
    </row>
    <row r="64" ht="18.75" customHeight="1" spans="1:10">
      <c r="A64" s="224" t="s">
        <v>280</v>
      </c>
      <c r="B64" s="128" t="s">
        <v>515</v>
      </c>
      <c r="C64" s="128" t="s">
        <v>374</v>
      </c>
      <c r="D64" s="128" t="s">
        <v>386</v>
      </c>
      <c r="E64" s="125" t="s">
        <v>516</v>
      </c>
      <c r="F64" s="128" t="s">
        <v>377</v>
      </c>
      <c r="G64" s="125" t="s">
        <v>388</v>
      </c>
      <c r="H64" s="128" t="s">
        <v>389</v>
      </c>
      <c r="I64" s="128" t="s">
        <v>380</v>
      </c>
      <c r="J64" s="125" t="s">
        <v>516</v>
      </c>
    </row>
    <row r="65" ht="18.75" customHeight="1" spans="1:10">
      <c r="A65" s="224" t="s">
        <v>280</v>
      </c>
      <c r="B65" s="128" t="s">
        <v>515</v>
      </c>
      <c r="C65" s="128" t="s">
        <v>374</v>
      </c>
      <c r="D65" s="128" t="s">
        <v>393</v>
      </c>
      <c r="E65" s="125" t="s">
        <v>517</v>
      </c>
      <c r="F65" s="128" t="s">
        <v>383</v>
      </c>
      <c r="G65" s="125" t="s">
        <v>440</v>
      </c>
      <c r="H65" s="128" t="s">
        <v>389</v>
      </c>
      <c r="I65" s="128" t="s">
        <v>380</v>
      </c>
      <c r="J65" s="125" t="s">
        <v>517</v>
      </c>
    </row>
    <row r="66" ht="18.75" customHeight="1" spans="1:10">
      <c r="A66" s="224" t="s">
        <v>280</v>
      </c>
      <c r="B66" s="128" t="s">
        <v>515</v>
      </c>
      <c r="C66" s="128" t="s">
        <v>374</v>
      </c>
      <c r="D66" s="128" t="s">
        <v>397</v>
      </c>
      <c r="E66" s="125" t="s">
        <v>398</v>
      </c>
      <c r="F66" s="128" t="s">
        <v>518</v>
      </c>
      <c r="G66" s="125" t="s">
        <v>519</v>
      </c>
      <c r="H66" s="128" t="s">
        <v>480</v>
      </c>
      <c r="I66" s="128" t="s">
        <v>380</v>
      </c>
      <c r="J66" s="125" t="s">
        <v>520</v>
      </c>
    </row>
    <row r="67" ht="18.75" customHeight="1" spans="1:10">
      <c r="A67" s="224" t="s">
        <v>280</v>
      </c>
      <c r="B67" s="128" t="s">
        <v>515</v>
      </c>
      <c r="C67" s="128" t="s">
        <v>402</v>
      </c>
      <c r="D67" s="128" t="s">
        <v>403</v>
      </c>
      <c r="E67" s="125" t="s">
        <v>521</v>
      </c>
      <c r="F67" s="128" t="s">
        <v>522</v>
      </c>
      <c r="G67" s="125" t="s">
        <v>415</v>
      </c>
      <c r="H67" s="128" t="s">
        <v>389</v>
      </c>
      <c r="I67" s="128" t="s">
        <v>380</v>
      </c>
      <c r="J67" s="125" t="s">
        <v>521</v>
      </c>
    </row>
    <row r="68" ht="18.75" customHeight="1" spans="1:10">
      <c r="A68" s="224" t="s">
        <v>280</v>
      </c>
      <c r="B68" s="128" t="s">
        <v>515</v>
      </c>
      <c r="C68" s="128" t="s">
        <v>402</v>
      </c>
      <c r="D68" s="128" t="s">
        <v>403</v>
      </c>
      <c r="E68" s="125" t="s">
        <v>523</v>
      </c>
      <c r="F68" s="128" t="s">
        <v>377</v>
      </c>
      <c r="G68" s="125" t="s">
        <v>436</v>
      </c>
      <c r="H68" s="128" t="s">
        <v>506</v>
      </c>
      <c r="I68" s="128" t="s">
        <v>380</v>
      </c>
      <c r="J68" s="125" t="s">
        <v>523</v>
      </c>
    </row>
    <row r="69" ht="18.75" customHeight="1" spans="1:10">
      <c r="A69" s="224" t="s">
        <v>280</v>
      </c>
      <c r="B69" s="128" t="s">
        <v>515</v>
      </c>
      <c r="C69" s="128" t="s">
        <v>412</v>
      </c>
      <c r="D69" s="128" t="s">
        <v>413</v>
      </c>
      <c r="E69" s="125" t="s">
        <v>524</v>
      </c>
      <c r="F69" s="128" t="s">
        <v>383</v>
      </c>
      <c r="G69" s="125" t="s">
        <v>440</v>
      </c>
      <c r="H69" s="128" t="s">
        <v>389</v>
      </c>
      <c r="I69" s="128" t="s">
        <v>380</v>
      </c>
      <c r="J69" s="125" t="s">
        <v>524</v>
      </c>
    </row>
    <row r="70" ht="18.75" customHeight="1" spans="1:10">
      <c r="A70" s="224" t="s">
        <v>329</v>
      </c>
      <c r="B70" s="128" t="s">
        <v>525</v>
      </c>
      <c r="C70" s="128" t="s">
        <v>374</v>
      </c>
      <c r="D70" s="128" t="s">
        <v>375</v>
      </c>
      <c r="E70" s="125" t="s">
        <v>526</v>
      </c>
      <c r="F70" s="128" t="s">
        <v>377</v>
      </c>
      <c r="G70" s="125" t="s">
        <v>527</v>
      </c>
      <c r="H70" s="128" t="s">
        <v>469</v>
      </c>
      <c r="I70" s="128" t="s">
        <v>380</v>
      </c>
      <c r="J70" s="125" t="s">
        <v>528</v>
      </c>
    </row>
    <row r="71" ht="18.75" customHeight="1" spans="1:10">
      <c r="A71" s="224" t="s">
        <v>329</v>
      </c>
      <c r="B71" s="128" t="s">
        <v>525</v>
      </c>
      <c r="C71" s="128" t="s">
        <v>374</v>
      </c>
      <c r="D71" s="128" t="s">
        <v>386</v>
      </c>
      <c r="E71" s="125" t="s">
        <v>529</v>
      </c>
      <c r="F71" s="128" t="s">
        <v>383</v>
      </c>
      <c r="G71" s="125" t="s">
        <v>415</v>
      </c>
      <c r="H71" s="128" t="s">
        <v>389</v>
      </c>
      <c r="I71" s="128" t="s">
        <v>380</v>
      </c>
      <c r="J71" s="125" t="s">
        <v>530</v>
      </c>
    </row>
    <row r="72" ht="18.75" customHeight="1" spans="1:10">
      <c r="A72" s="224" t="s">
        <v>329</v>
      </c>
      <c r="B72" s="128" t="s">
        <v>525</v>
      </c>
      <c r="C72" s="128" t="s">
        <v>374</v>
      </c>
      <c r="D72" s="128" t="s">
        <v>393</v>
      </c>
      <c r="E72" s="125" t="s">
        <v>531</v>
      </c>
      <c r="F72" s="128" t="s">
        <v>377</v>
      </c>
      <c r="G72" s="125" t="s">
        <v>388</v>
      </c>
      <c r="H72" s="128" t="s">
        <v>389</v>
      </c>
      <c r="I72" s="128" t="s">
        <v>380</v>
      </c>
      <c r="J72" s="125" t="s">
        <v>532</v>
      </c>
    </row>
    <row r="73" ht="18.75" customHeight="1" spans="1:10">
      <c r="A73" s="224" t="s">
        <v>329</v>
      </c>
      <c r="B73" s="128" t="s">
        <v>525</v>
      </c>
      <c r="C73" s="128" t="s">
        <v>402</v>
      </c>
      <c r="D73" s="128" t="s">
        <v>403</v>
      </c>
      <c r="E73" s="125" t="s">
        <v>533</v>
      </c>
      <c r="F73" s="128" t="s">
        <v>383</v>
      </c>
      <c r="G73" s="125" t="s">
        <v>436</v>
      </c>
      <c r="H73" s="128" t="s">
        <v>389</v>
      </c>
      <c r="I73" s="128" t="s">
        <v>380</v>
      </c>
      <c r="J73" s="125" t="s">
        <v>534</v>
      </c>
    </row>
    <row r="74" ht="18.75" customHeight="1" spans="1:10">
      <c r="A74" s="224" t="s">
        <v>329</v>
      </c>
      <c r="B74" s="128" t="s">
        <v>525</v>
      </c>
      <c r="C74" s="128" t="s">
        <v>402</v>
      </c>
      <c r="D74" s="128" t="s">
        <v>482</v>
      </c>
      <c r="E74" s="125" t="s">
        <v>535</v>
      </c>
      <c r="F74" s="128" t="s">
        <v>377</v>
      </c>
      <c r="G74" s="125" t="s">
        <v>536</v>
      </c>
      <c r="H74" s="128"/>
      <c r="I74" s="128" t="s">
        <v>407</v>
      </c>
      <c r="J74" s="125" t="s">
        <v>537</v>
      </c>
    </row>
    <row r="75" ht="18.75" customHeight="1" spans="1:10">
      <c r="A75" s="224" t="s">
        <v>329</v>
      </c>
      <c r="B75" s="128" t="s">
        <v>525</v>
      </c>
      <c r="C75" s="128" t="s">
        <v>412</v>
      </c>
      <c r="D75" s="128" t="s">
        <v>413</v>
      </c>
      <c r="E75" s="125" t="s">
        <v>538</v>
      </c>
      <c r="F75" s="128" t="s">
        <v>383</v>
      </c>
      <c r="G75" s="125" t="s">
        <v>539</v>
      </c>
      <c r="H75" s="128" t="s">
        <v>389</v>
      </c>
      <c r="I75" s="128" t="s">
        <v>380</v>
      </c>
      <c r="J75" s="125" t="s">
        <v>540</v>
      </c>
    </row>
    <row r="76" ht="18.75" customHeight="1" spans="1:10">
      <c r="A76" s="224" t="s">
        <v>329</v>
      </c>
      <c r="B76" s="128" t="s">
        <v>525</v>
      </c>
      <c r="C76" s="128" t="s">
        <v>412</v>
      </c>
      <c r="D76" s="128" t="s">
        <v>413</v>
      </c>
      <c r="E76" s="125" t="s">
        <v>541</v>
      </c>
      <c r="F76" s="128" t="s">
        <v>383</v>
      </c>
      <c r="G76" s="125" t="s">
        <v>440</v>
      </c>
      <c r="H76" s="128" t="s">
        <v>389</v>
      </c>
      <c r="I76" s="128" t="s">
        <v>380</v>
      </c>
      <c r="J76" s="125" t="s">
        <v>542</v>
      </c>
    </row>
    <row r="77" ht="18.75" customHeight="1" spans="1:10">
      <c r="A77" s="224" t="s">
        <v>329</v>
      </c>
      <c r="B77" s="128" t="s">
        <v>525</v>
      </c>
      <c r="C77" s="128" t="s">
        <v>412</v>
      </c>
      <c r="D77" s="128" t="s">
        <v>413</v>
      </c>
      <c r="E77" s="125" t="s">
        <v>543</v>
      </c>
      <c r="F77" s="128" t="s">
        <v>383</v>
      </c>
      <c r="G77" s="125" t="s">
        <v>440</v>
      </c>
      <c r="H77" s="128" t="s">
        <v>389</v>
      </c>
      <c r="I77" s="128" t="s">
        <v>380</v>
      </c>
      <c r="J77" s="125" t="s">
        <v>544</v>
      </c>
    </row>
    <row r="78" ht="18.75" customHeight="1" spans="1:10">
      <c r="A78" s="224" t="s">
        <v>354</v>
      </c>
      <c r="B78" s="128" t="s">
        <v>545</v>
      </c>
      <c r="C78" s="128" t="s">
        <v>374</v>
      </c>
      <c r="D78" s="128" t="s">
        <v>375</v>
      </c>
      <c r="E78" s="125" t="s">
        <v>546</v>
      </c>
      <c r="F78" s="128" t="s">
        <v>377</v>
      </c>
      <c r="G78" s="125" t="s">
        <v>419</v>
      </c>
      <c r="H78" s="128" t="s">
        <v>445</v>
      </c>
      <c r="I78" s="128" t="s">
        <v>380</v>
      </c>
      <c r="J78" s="125" t="s">
        <v>547</v>
      </c>
    </row>
    <row r="79" ht="18.75" customHeight="1" spans="1:10">
      <c r="A79" s="224" t="s">
        <v>354</v>
      </c>
      <c r="B79" s="128" t="s">
        <v>545</v>
      </c>
      <c r="C79" s="128" t="s">
        <v>374</v>
      </c>
      <c r="D79" s="128" t="s">
        <v>386</v>
      </c>
      <c r="E79" s="125" t="s">
        <v>548</v>
      </c>
      <c r="F79" s="128" t="s">
        <v>377</v>
      </c>
      <c r="G79" s="125" t="s">
        <v>388</v>
      </c>
      <c r="H79" s="128" t="s">
        <v>389</v>
      </c>
      <c r="I79" s="128" t="s">
        <v>380</v>
      </c>
      <c r="J79" s="125" t="s">
        <v>549</v>
      </c>
    </row>
    <row r="80" ht="18.75" customHeight="1" spans="1:10">
      <c r="A80" s="224" t="s">
        <v>354</v>
      </c>
      <c r="B80" s="128" t="s">
        <v>545</v>
      </c>
      <c r="C80" s="128" t="s">
        <v>374</v>
      </c>
      <c r="D80" s="128" t="s">
        <v>386</v>
      </c>
      <c r="E80" s="125" t="s">
        <v>391</v>
      </c>
      <c r="F80" s="128" t="s">
        <v>377</v>
      </c>
      <c r="G80" s="125" t="s">
        <v>388</v>
      </c>
      <c r="H80" s="128" t="s">
        <v>389</v>
      </c>
      <c r="I80" s="128" t="s">
        <v>380</v>
      </c>
      <c r="J80" s="125" t="s">
        <v>550</v>
      </c>
    </row>
    <row r="81" ht="18.75" customHeight="1" spans="1:10">
      <c r="A81" s="224" t="s">
        <v>354</v>
      </c>
      <c r="B81" s="128" t="s">
        <v>545</v>
      </c>
      <c r="C81" s="128" t="s">
        <v>374</v>
      </c>
      <c r="D81" s="128" t="s">
        <v>393</v>
      </c>
      <c r="E81" s="125" t="s">
        <v>450</v>
      </c>
      <c r="F81" s="128" t="s">
        <v>377</v>
      </c>
      <c r="G81" s="125" t="s">
        <v>415</v>
      </c>
      <c r="H81" s="128" t="s">
        <v>389</v>
      </c>
      <c r="I81" s="128" t="s">
        <v>380</v>
      </c>
      <c r="J81" s="125" t="s">
        <v>451</v>
      </c>
    </row>
    <row r="82" ht="18.75" customHeight="1" spans="1:10">
      <c r="A82" s="224" t="s">
        <v>354</v>
      </c>
      <c r="B82" s="128" t="s">
        <v>545</v>
      </c>
      <c r="C82" s="128" t="s">
        <v>402</v>
      </c>
      <c r="D82" s="128" t="s">
        <v>403</v>
      </c>
      <c r="E82" s="125" t="s">
        <v>551</v>
      </c>
      <c r="F82" s="128" t="s">
        <v>377</v>
      </c>
      <c r="G82" s="125" t="s">
        <v>552</v>
      </c>
      <c r="H82" s="128" t="s">
        <v>389</v>
      </c>
      <c r="I82" s="128" t="s">
        <v>407</v>
      </c>
      <c r="J82" s="125" t="s">
        <v>553</v>
      </c>
    </row>
    <row r="83" ht="18.75" customHeight="1" spans="1:10">
      <c r="A83" s="224" t="s">
        <v>354</v>
      </c>
      <c r="B83" s="128" t="s">
        <v>545</v>
      </c>
      <c r="C83" s="128" t="s">
        <v>412</v>
      </c>
      <c r="D83" s="128" t="s">
        <v>413</v>
      </c>
      <c r="E83" s="125" t="s">
        <v>413</v>
      </c>
      <c r="F83" s="128" t="s">
        <v>383</v>
      </c>
      <c r="G83" s="125" t="s">
        <v>415</v>
      </c>
      <c r="H83" s="128" t="s">
        <v>389</v>
      </c>
      <c r="I83" s="128" t="s">
        <v>380</v>
      </c>
      <c r="J83" s="125" t="s">
        <v>554</v>
      </c>
    </row>
  </sheetData>
  <mergeCells count="22">
    <mergeCell ref="A2:J2"/>
    <mergeCell ref="A3:H3"/>
    <mergeCell ref="A7:A15"/>
    <mergeCell ref="A16:A21"/>
    <mergeCell ref="A22:A26"/>
    <mergeCell ref="A27:A36"/>
    <mergeCell ref="A37:A45"/>
    <mergeCell ref="A46:A54"/>
    <mergeCell ref="A55:A63"/>
    <mergeCell ref="A64:A69"/>
    <mergeCell ref="A70:A77"/>
    <mergeCell ref="A78:A83"/>
    <mergeCell ref="B7:B15"/>
    <mergeCell ref="B16:B21"/>
    <mergeCell ref="B22:B26"/>
    <mergeCell ref="B27:B36"/>
    <mergeCell ref="B37:B45"/>
    <mergeCell ref="B46:B54"/>
    <mergeCell ref="B55:B63"/>
    <mergeCell ref="B64:B69"/>
    <mergeCell ref="B70:B77"/>
    <mergeCell ref="B78:B8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1.部门财务收支预算总表</vt:lpstr>
      <vt:lpstr>2.部门收入预算表</vt:lpstr>
      <vt:lpstr>3.部门支出预算表</vt:lpstr>
      <vt:lpstr>4.部门财政拨款收支预算总表</vt:lpstr>
      <vt:lpstr>5.一般公共预算支出预算表</vt:lpstr>
      <vt:lpstr>6.“三公”经费支出预算表</vt:lpstr>
      <vt:lpstr>7.部门基本支出预算表</vt:lpstr>
      <vt:lpstr>8.部门项目支出预算表</vt:lpstr>
      <vt:lpstr>9.部门项目支出绩效目标表</vt:lpstr>
      <vt:lpstr>10.部门政府性基金预算支出预算表</vt:lpstr>
      <vt:lpstr>11.部门政府采购预算表</vt:lpstr>
      <vt:lpstr>12.部门政府购买服务预算表</vt:lpstr>
      <vt:lpstr>13.县对下转移支付预算表</vt:lpstr>
      <vt:lpstr>14.县对下转移支付绩效目标表</vt:lpstr>
      <vt:lpstr>15.新增资产配置表</vt:lpstr>
      <vt:lpstr>16.中央和省、市转移支付补助项目支出预算表</vt:lpstr>
      <vt:lpstr>17.部门项目中期规划预算表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杨光瑜</cp:lastModifiedBy>
  <dcterms:created xsi:type="dcterms:W3CDTF">2025-03-13T01:58:00Z</dcterms:created>
  <dcterms:modified xsi:type="dcterms:W3CDTF">2025-05-12T01:23:34Z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27FCF7E5AB634DB4BBFC0C792B76FBFA_13</vt:lpwstr>
  </property>
  <property fmtid="{D5CDD505-2E9C-101B-9397-08002B2CF9AE}" pid="3" name="KSOProductBuildVer">
    <vt:lpwstr>2052-12.1.0.17133</vt:lpwstr>
  </property>
</Properties>
</file>