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2"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<sst xmlns="http://schemas.openxmlformats.org/spreadsheetml/2006/main" count="788" uniqueCount="372">
  <si>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</si>
  <si>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</si>
  <si>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</si>
  <si>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</si>
  <si>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</si>
  <si>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</si>
  <si>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</si>
  <si>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</si>
  <si>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</si>
  <si>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</si>
  <si>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</si>
  <si>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</si>
  <si>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</si>
  <si>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</si>
  <si>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</si>
  <si>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</si>
  <si>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</si>
  <si>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</si>
  <si>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</si>
  <si>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</si>
  <si>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</si>
  <si>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</si>
  <si>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</si>
  <si>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</si>
  <si>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</si>
  <si>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</si>
  <si>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</si>
  <si>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</si>
  <si>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</si>
  <si>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</si>
  <si>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</si>
  <si>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</si>
  <si>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</si>
  <si>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</si>
  <si>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</si>
  <si>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</si>
  <si>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</si>
  <si>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</si>
  <si>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</si>
  <si>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</si>
  <si>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</si>
  <si>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</si>
  <si>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</si>
  <si>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</si>
  <si>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</si>
  <si>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137023009</t>
  </si>
  <si>
    <t>双江县审计局</t>
  </si>
  <si>
    <t>137023009001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</si>
  <si>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</si>
  <si>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</si>
  <si>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</si>
  <si>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</si>
  <si>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</si>
  <si>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</si>
  <si>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</si>
  <si>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</si>
  <si>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</si>
  <si>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</si>
  <si>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</si>
  <si>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</si>
  <si>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</si>
  <si>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</si>
  <si>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</si>
  <si>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</si>
  <si>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</si>
  <si>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</si>
  <si>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</si>
  <si>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</si>
  <si>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</si>
  <si>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</si>
  <si>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</si>
  <si>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</si>
  <si>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</si>
  <si>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</si>
  <si>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</si>
  <si>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</si>
  <si>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</si>
  <si>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</si>
  <si>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</si>
  <si>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</si>
  <si>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</si>
  <si>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</si>
  <si>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</si>
  <si>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</si>
  <si>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</si>
  <si>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</si>
  <si>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</si>
  <si>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</si>
  <si>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</si>
  <si>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</si>
  <si>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</si>
  <si>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</si>
  <si>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</si>
  <si>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</si>
  <si>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</si>
  <si>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</si>
  <si>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</si>
  <si>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</si>
  <si>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</si>
  <si>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</si>
  <si>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</si>
  <si>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</si>
  <si>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</si>
  <si>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</si>
  <si>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</si>
  <si>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</si>
  <si>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</si>
  <si>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</si>
  <si>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</si>
  <si>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</si>
  <si>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</si>
  <si>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</si>
  <si>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</si>
  <si>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</si>
  <si>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</si>
  <si>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</si>
  <si>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</si>
  <si>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</si>
  <si>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</si>
  <si>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</si>
  <si>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</si>
  <si>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</si>
  <si>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</si>
  <si>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</si>
  <si>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</si>
  <si>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</si>
  <si>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</si>
  <si>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</si>
  <si>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</si>
  <si>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</si>
  <si>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</si>
  <si>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</si>
  <si>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</si>
  <si>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</si>
  <si>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</si>
  <si>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</si>
  <si>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</si>
  <si>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</si>
  <si>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</si>
  <si>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</si>
  <si>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</si>
  <si>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</si>
  <si>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</si>
  <si>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</si>
  <si>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530000210000000026724</t>
  </si>
  <si>
    <t>行政人员支出工资</t>
  </si>
  <si>
    <t>30101</t>
  </si>
  <si>
    <t>基本工资</t>
  </si>
  <si>
    <t>30102</t>
  </si>
  <si>
    <t>津贴补贴</t>
  </si>
  <si>
    <t>30103</t>
  </si>
  <si>
    <t>奖金</t>
  </si>
  <si>
    <t>530000210000000026726</t>
  </si>
  <si>
    <t>社会保障缴费</t>
  </si>
  <si>
    <t>30108</t>
  </si>
  <si>
    <t>机关事业单位基本养老保险缴费</t>
  </si>
  <si>
    <t>30112</t>
  </si>
  <si>
    <t>其他社会保障缴费</t>
  </si>
  <si>
    <t>30110</t>
  </si>
  <si>
    <t>职工基本医疗保险缴费</t>
  </si>
  <si>
    <t>30111</t>
  </si>
  <si>
    <t>公务员医疗补助缴费</t>
  </si>
  <si>
    <t>530000210000000026728</t>
  </si>
  <si>
    <t>30113</t>
  </si>
  <si>
    <t>530000210000000026729</t>
  </si>
  <si>
    <t>对个人和家庭的补助</t>
  </si>
  <si>
    <t>30302</t>
  </si>
  <si>
    <t>退休费</t>
  </si>
  <si>
    <t>530000210000000026731</t>
  </si>
  <si>
    <t>公车购置及运维费</t>
  </si>
  <si>
    <t>30231</t>
  </si>
  <si>
    <t>公务用车运行维护费</t>
  </si>
  <si>
    <t>530000210000000026734</t>
  </si>
  <si>
    <t>30217</t>
  </si>
  <si>
    <t>530000210000000026735</t>
  </si>
  <si>
    <t>行政人员公务交通补贴</t>
  </si>
  <si>
    <t>30239</t>
  </si>
  <si>
    <t>其他交通费用</t>
  </si>
  <si>
    <t>530000210000000026736</t>
  </si>
  <si>
    <t>工会经费</t>
  </si>
  <si>
    <t>30228</t>
  </si>
  <si>
    <t>530000210000000026737</t>
  </si>
  <si>
    <t>一般公用经费</t>
  </si>
  <si>
    <t>30201</t>
  </si>
  <si>
    <t>办公费</t>
  </si>
  <si>
    <t>30229</t>
  </si>
  <si>
    <t>福利费</t>
  </si>
  <si>
    <t>30299</t>
  </si>
  <si>
    <t>其他商品和服务支出</t>
  </si>
  <si>
    <t>530000241100002221301</t>
  </si>
  <si>
    <t>行政人员绩效奖</t>
  </si>
  <si>
    <t>预算05-1表</t>
  </si>
  <si>
    <t>2025年部门项目支出预算表</t>
  </si>
  <si>
    <t>项目分类</t>
  </si>
  <si>
    <t>项目单位</t>
  </si>
  <si>
    <t>本年拨款</t>
  </si>
  <si>
    <t>其中：本次下达</t>
  </si>
  <si>
    <t>其他人员支出</t>
  </si>
  <si>
    <t>民生类</t>
  </si>
  <si>
    <t>530000231100001080797</t>
  </si>
  <si>
    <t>30199</t>
  </si>
  <si>
    <t>其他工资福利支出</t>
  </si>
  <si>
    <t>审计业务经费</t>
  </si>
  <si>
    <t>专项业务类</t>
  </si>
  <si>
    <t>530000200000000004398</t>
  </si>
  <si>
    <t>30207</t>
  </si>
  <si>
    <t>邮电费</t>
  </si>
  <si>
    <t>30211</t>
  </si>
  <si>
    <t>差旅费</t>
  </si>
  <si>
    <t>30213</t>
  </si>
  <si>
    <t>维修（护）费</t>
  </si>
  <si>
    <t>30227</t>
  </si>
  <si>
    <t>委托业务费</t>
  </si>
  <si>
    <t>31002</t>
  </si>
  <si>
    <t>办公设备购置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</si>
  <si>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</si>
  <si>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</si>
  <si>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</si>
  <si>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</si>
  <si>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</si>
  <si>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</si>
  <si>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</si>
  <si>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</si>
  <si>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</si>
  <si>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</si>
  <si>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</si>
  <si>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</si>
  <si>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中华人民共和国审计法》《中华人民共和国审计法实施条例》规定的审计职能职责，按照云南省审计厅的工作安排，结合双江县审计局2025年年度工作计划和双江县审计委员会、县政府对双江县经济社会发展相关工作安排，双江县审计局2025年共制定了产出指标、效益指标、满意度指标三类年度绩效目标，并对各类目标进行科学合理细化，共设定绩效目标8个，其中：产出指标4个，效益指标3个，满意度指标1个。</t>
  </si>
  <si>
    <t>产出指标</t>
  </si>
  <si>
    <t>数量指标</t>
  </si>
  <si>
    <t>审计报告和专项审计调查报告</t>
  </si>
  <si>
    <t>&gt;=</t>
  </si>
  <si>
    <t>15</t>
  </si>
  <si>
    <t>篇</t>
  </si>
  <si>
    <t>定量指标</t>
  </si>
  <si>
    <t>反映各级审计机关在审计后所出具的正式审计报告、经济责任审计报告、经济责任审计结果报告和向地方政府或上级机关报送的审计调查报告篇数，不包括代拟稿等文书。</t>
  </si>
  <si>
    <t>审计提出建议</t>
  </si>
  <si>
    <t>25</t>
  </si>
  <si>
    <t>条</t>
  </si>
  <si>
    <t>反映审计部门提出审计建议数量情况。</t>
  </si>
  <si>
    <t>提交审计信息</t>
  </si>
  <si>
    <t>反映提交的审计专题、综合性报告和审计信息、简报、动态等数量情况。</t>
  </si>
  <si>
    <t>被审计单位</t>
  </si>
  <si>
    <t>个</t>
  </si>
  <si>
    <t>反映经审计通知书确认的，统计期内由审计机关独立或以审计机关为主实施审计，并出具审计报告的审计项目数量，审计单位个数应根据正式出具的审计报告篇数确定。</t>
  </si>
  <si>
    <t>效益指标</t>
  </si>
  <si>
    <t>经济效益</t>
  </si>
  <si>
    <t>审计期间整改金额</t>
  </si>
  <si>
    <t>100</t>
  </si>
  <si>
    <t>万元</t>
  </si>
  <si>
    <t>反映审计报告确定的，被审计单位在审计通知书下达后、审计报告正式出具之前，经审计指出后整改的问题金额。</t>
  </si>
  <si>
    <t>生态效益</t>
  </si>
  <si>
    <t>领导干部自然资源资产离任（任中）审计项目</t>
  </si>
  <si>
    <t>反映领导干部自然资源资产离任（任中）审计的项目数量情况。</t>
  </si>
  <si>
    <t>可持续影响</t>
  </si>
  <si>
    <t>审计建议采纳率</t>
  </si>
  <si>
    <t>95</t>
  </si>
  <si>
    <t>%</t>
  </si>
  <si>
    <t>反映审计建议被各单位采纳情况。审计建议采纳率=被采纳审计建议/审计提出建议</t>
  </si>
  <si>
    <t>满意度指标</t>
  </si>
  <si>
    <t>服务对象满意度</t>
  </si>
  <si>
    <t>向社会公告审计结果</t>
  </si>
  <si>
    <t>反映审计机关以审计准则规定的形式，向社会公开有关经济责任审计报告、审计决定书等审计结论性文书所反映内容的公告篇数，以正式审计公告数量为准。</t>
  </si>
  <si>
    <t>做好本部门人员、公用经费保障，按规定落实干部职工各项待遇，支持部门正常履职。</t>
  </si>
  <si>
    <t>工资发放人数</t>
  </si>
  <si>
    <t>=</t>
  </si>
  <si>
    <t>4</t>
  </si>
  <si>
    <t>人</t>
  </si>
  <si>
    <t>反映部门（单位）实际发放编外人员工资人员数量。工资福利包括：社会保险、住房公积金等。</t>
  </si>
  <si>
    <t>部门运转</t>
  </si>
  <si>
    <t>正常运转</t>
  </si>
  <si>
    <t>定性指标</t>
  </si>
  <si>
    <t>反映部门（单位）运转情况。</t>
  </si>
  <si>
    <t>单位满意度</t>
  </si>
  <si>
    <t>90</t>
  </si>
  <si>
    <t>反映社会公众对部门（单位）履职情况的满意程度。</t>
  </si>
  <si>
    <t>预算06表</t>
  </si>
  <si>
    <t>2025年部门政府性基金预算支出预算表</t>
  </si>
  <si>
    <t>政府性基金预算支出</t>
  </si>
  <si>
    <t>注：双江县审计局无政府性基金收入，无使用政府性基金安排的支出，所以政府性基金预算支出预算表公开空表。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</si>
  <si>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</si>
  <si>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</si>
  <si>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</si>
  <si>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</si>
  <si>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</si>
  <si>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</si>
  <si>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</si>
  <si>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</si>
  <si>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</si>
  <si>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</si>
  <si>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</si>
  <si>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</si>
  <si>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便携式计算机</t>
  </si>
  <si>
    <t>A02010108 便携式计算机</t>
  </si>
  <si>
    <t>台</t>
  </si>
  <si>
    <t>审计服务</t>
  </si>
  <si>
    <t>C23030000 审计服务</t>
  </si>
  <si>
    <t>年</t>
  </si>
  <si>
    <t>台式计算机</t>
  </si>
  <si>
    <t>A02010105 台式计算机</t>
  </si>
  <si>
    <t>燃油服务</t>
  </si>
  <si>
    <t>C23120302 车辆加油、添加燃料服务</t>
  </si>
  <si>
    <t>车辆维修维护服务</t>
  </si>
  <si>
    <t>C23120301 车辆维修和保养服务</t>
  </si>
  <si>
    <t>车辆保险</t>
  </si>
  <si>
    <t>C1804010201 机动车保险服务</t>
  </si>
  <si>
    <t>复印纸</t>
  </si>
  <si>
    <t>A05040101 复印纸</t>
  </si>
  <si>
    <t>箱</t>
  </si>
  <si>
    <t>预算08表</t>
  </si>
  <si>
    <t>2025年部门政府购买服务预算表</t>
  </si>
  <si>
    <t>政府购买服务项目</t>
  </si>
  <si>
    <t>政府购买服务目录</t>
  </si>
  <si>
    <t>投资审计项目</t>
  </si>
  <si>
    <t>B0302 审计服务</t>
  </si>
  <si>
    <t>车辆维修维护</t>
  </si>
  <si>
    <t>B1101 维修保养服务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</si>
  <si>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</si>
  <si>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</si>
  <si>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</si>
  <si>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</si>
  <si>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</si>
  <si>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</si>
  <si>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</si>
  <si>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</si>
  <si>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</si>
  <si>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</si>
  <si>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</si>
  <si>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</si>
  <si>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</si>
  <si>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</si>
  <si>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</si>
  <si>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</si>
  <si>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</si>
  <si>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</si>
  <si>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</si>
  <si>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</si>
  <si>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</si>
  <si>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</si>
  <si>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</si>
  <si>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</si>
  <si>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注：双江县审计局无省对下转移支付情况，所以省对下转移支付预算表公开空表。</t>
  </si>
  <si>
    <t>预算09-2表</t>
  </si>
  <si>
    <t>2025年省对下转移支付绩效目标表</t>
  </si>
  <si>
    <t>注：双江县审计局无省对下转移支付绩效情况，所以省对下转移支付绩效目标表公开空表。</t>
  </si>
  <si>
    <t>预算10表</t>
  </si>
  <si>
    <t>2025年新增资产配置表</t>
  </si>
  <si>
    <t>资产类别</t>
  </si>
  <si>
    <t>资产分类代码.名称</t>
  </si>
  <si>
    <t>资产名称</t>
  </si>
  <si>
    <t>计量单位</t>
  </si>
  <si>
    <t>财政部门批复数（元）</t>
  </si>
  <si>
    <t>单价</t>
  </si>
  <si>
    <t>金额</t>
  </si>
  <si>
    <t>8</t>
  </si>
  <si>
    <t>设备</t>
  </si>
  <si>
    <t>台式电脑</t>
  </si>
  <si>
    <t>笔记本电脑</t>
  </si>
  <si>
    <t>预算11表</t>
  </si>
  <si>
    <t>2025年中央转移支付补助项目支出预算表</t>
  </si>
  <si>
    <t>上级补助</t>
  </si>
  <si>
    <t>注：按现行会计核算体系，双江县审计局无中央转移支付补助项目支出，所以中央转移支付补助项目支出预算表公开空表。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</si>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</sst>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hh:mm:ss"/>
    <numFmt numFmtId="180" formatCode="#,##0.00;\-#,##0.00;;@"/>
    <numFmt numFmtId="181" formatCode="#,##0.00_ "/>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color theme="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29" fillId="0" borderId="0" applyNumberFormat="0" applyFill="0" applyBorder="0" applyAlignment="0" applyProtection="0">
      <alignment vertical="center"/>
    </xf>
    <xf numFmtId="0" fontId="30" fillId="3" borderId="18" applyNumberFormat="0" applyAlignment="0" applyProtection="0">
      <alignment vertical="center"/>
    </xf>
    <xf numFmtId="0" fontId="31" fillId="4" borderId="19" applyNumberFormat="0" applyAlignment="0" applyProtection="0">
      <alignment vertical="center"/>
    </xf>
    <xf numFmtId="0" fontId="32" fillId="4" borderId="18" applyNumberFormat="0" applyAlignment="0" applyProtection="0">
      <alignment vertical="center"/>
    </xf>
    <xf numFmtId="0" fontId="33" fillId="5" borderId="20" applyNumberFormat="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179" fontId="8" fillId="0" borderId="7">
      <alignment horizontal="right" vertical="center"/>
    </xf>
    <xf numFmtId="180" fontId="8" fillId="0" borderId="7">
      <alignment horizontal="right" vertical="center"/>
    </xf>
    <xf numFmtId="180" fontId="8" fillId="0" borderId="7">
      <alignment horizontal="right" vertical="center"/>
    </xf>
    <xf numFmtId="49" fontId="8" fillId="0" borderId="7">
      <alignment horizontal="left" vertical="center" wrapText="1"/>
    </xf>
  </cellStyleXfs>
  <cellXfs count="178">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80" fontId="5" fillId="0" borderId="7" xfId="54" applyFont="1">
      <alignment horizontal="right" vertical="center"/>
    </xf>
    <xf numFmtId="49" fontId="5" fillId="0" borderId="7" xfId="56"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xf numFmtId="0" fontId="1" fillId="0" borderId="7" xfId="0" applyFont="1" applyBorder="1" applyAlignment="1" applyProtection="1">
      <alignment horizontal="center" vertical="center"/>
      <protection locked="0"/>
    </xf>
    <xf numFmtId="49" fontId="8" fillId="0" borderId="0" xfId="56" applyBorder="1">
      <alignment horizontal="left" vertical="center" wrapText="1"/>
    </xf>
    <xf numFmtId="49" fontId="8" fillId="0" borderId="0" xfId="56" applyBorder="1" applyAlignment="1">
      <alignment horizontal="right" vertical="center" wrapText="1"/>
    </xf>
    <xf numFmtId="49" fontId="9" fillId="0" borderId="0" xfId="56" applyFont="1" applyBorder="1" applyAlignment="1">
      <alignment horizontal="center" vertical="center" wrapText="1"/>
    </xf>
    <xf numFmtId="49" fontId="10" fillId="0" borderId="7" xfId="56" applyFont="1" applyAlignment="1">
      <alignment horizontal="center" vertical="center" wrapText="1"/>
    </xf>
    <xf numFmtId="49" fontId="11" fillId="0" borderId="7" xfId="56" applyAlignment="1">
      <alignment horizontal="center" vertical="center" wrapText="1"/>
    </xf>
    <xf numFmtId="49" fontId="10" fillId="0" borderId="7" xfId="56" applyFont="1">
      <alignment horizontal="left" vertical="center" wrapText="1"/>
    </xf>
    <xf numFmtId="178" fontId="8" fillId="0" borderId="7" xfId="52">
      <alignment horizontal="right" vertical="center"/>
    </xf>
    <xf numFmtId="180" fontId="8" fillId="0" borderId="7" xfId="54">
      <alignment horizontal="right" vertical="center"/>
    </xf>
    <xf numFmtId="49" fontId="10" fillId="0" borderId="7" xfId="56" applyFont="1" applyAlignment="1">
      <alignment horizontal="left" vertical="center" wrapText="1" indent="1"/>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4" fontId="3" fillId="0" borderId="12"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6" xfId="0" applyFont="1" applyBorder="1" applyAlignment="1">
      <alignment horizontal="left" vertical="center" wrapText="1" indent="2"/>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3" fillId="0" borderId="12" xfId="0" applyFont="1" applyBorder="1" applyAlignment="1">
      <alignment horizontal="right" vertical="center"/>
    </xf>
    <xf numFmtId="0" fontId="3" fillId="0" borderId="12" xfId="0" applyFont="1" applyBorder="1" applyAlignment="1">
      <alignment horizontal="center" vertical="center" wrapText="1"/>
    </xf>
    <xf numFmtId="178" fontId="5" fillId="0" borderId="7" xfId="52" applyFont="1" applyAlignment="1">
      <alignment horizontal="center" vertical="center"/>
    </xf>
    <xf numFmtId="181" fontId="0" fillId="0" borderId="0" xfId="0" applyNumberFormat="1"/>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3" fillId="0" borderId="7" xfId="0" applyFont="1" applyBorder="1" applyAlignment="1">
      <alignment horizontal="left" vertical="center" wrapText="1" indent="1"/>
    </xf>
    <xf numFmtId="0" fontId="13"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49" fontId="5" fillId="0" borderId="7" xfId="56" applyFont="1" applyAlignment="1">
      <alignment horizontal="left" vertical="center" wrapText="1" indent="1"/>
    </xf>
    <xf numFmtId="49" fontId="5" fillId="0" borderId="7" xfId="56" applyFont="1" applyAlignment="1">
      <alignment horizontal="left" vertical="center" wrapText="1" indent="2"/>
    </xf>
    <xf numFmtId="0" fontId="14" fillId="0" borderId="7"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6"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20" fillId="0" borderId="7" xfId="0" applyFont="1" applyBorder="1" applyAlignment="1">
      <alignment horizontal="center"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180" fontId="5" fillId="0" borderId="0" xfId="54" applyFont="1" applyBorder="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80"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TimeStyle" xfId="53"/>
    <cellStyle name="MoneyStyle" xfId="54"/>
    <cellStyle name="NumberStyle" xfId="55"/>
    <cellStyle name="Text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zoomScale="80" zoomScaleNormal="80" topLeftCell="A3" workbookViewId="0">
      <selection activeCell="A7" sqref="A7"/>
    </sheetView>
  </sheetViews>
  <sheetFormatPr defaultColWidth="8" defaultRowHeight="14.25" customHeight="1" outlineLevelCol="3"/>
  <cols>
    <col min="1" max="1" width="39.575" customWidth="1"/>
    <col min="2" max="2" width="46.3083333333333" customWidth="1"/>
    <col min="3" max="3" width="40.4166666666667" customWidth="1"/>
    <col min="4" max="4" width="50.175" customWidth="1"/>
  </cols>
  <sheetData>
    <row r="1" ht="12" customHeight="1" spans="4:4">
      <c r="D1" s="101" t="s">
        <v>0</v>
      </c>
    </row>
    <row r="2" ht="36" customHeight="1" spans="1:4">
      <c r="A2" s="44" t="s">
        <v>1</v>
      </c>
      <c r="B2" s="170"/>
      <c r="C2" s="170"/>
      <c r="D2" s="170"/>
    </row>
    <row r="3" ht="21" customHeight="1" spans="1:4">
      <c r="A3" s="93" t="str">
        <f>"单位名称："&amp;"双江县审计局"</f>
        <v>单位名称：双江县审计局</v>
      </c>
      <c r="B3" s="136"/>
      <c r="C3" s="136"/>
      <c r="D3" s="100"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7" t="s">
        <v>8</v>
      </c>
      <c r="B7" s="123">
        <v>2854452.54</v>
      </c>
      <c r="C7" s="23" t="str">
        <f>"一"&amp;"、"&amp;"一般公共服务支出"</f>
        <v>一、一般公共服务支出</v>
      </c>
      <c r="D7" s="123">
        <v>3374410.95</v>
      </c>
    </row>
    <row r="8" ht="25.4" customHeight="1" spans="1:4">
      <c r="A8" s="147" t="s">
        <v>9</v>
      </c>
      <c r="B8" s="123"/>
      <c r="C8" s="23" t="str">
        <f>"二"&amp;"、"&amp;"社会保障和就业支出"</f>
        <v>二、社会保障和就业支出</v>
      </c>
      <c r="D8" s="123">
        <v>403268.81</v>
      </c>
    </row>
    <row r="9" ht="25.4" customHeight="1" spans="1:4">
      <c r="A9" s="147" t="s">
        <v>10</v>
      </c>
      <c r="B9" s="123"/>
      <c r="C9" s="23" t="str">
        <f>"三"&amp;"、"&amp;"卫生健康支出"</f>
        <v>三、卫生健康支出</v>
      </c>
      <c r="D9" s="123">
        <v>147863.29</v>
      </c>
    </row>
    <row r="10" ht="25.4" customHeight="1" spans="1:4">
      <c r="A10" s="147" t="s">
        <v>11</v>
      </c>
      <c r="B10" s="92"/>
      <c r="C10" s="23" t="str">
        <f>"四"&amp;"、"&amp;"住房保障支出"</f>
        <v>四、住房保障支出</v>
      </c>
      <c r="D10" s="123">
        <v>191109.49</v>
      </c>
    </row>
    <row r="11" ht="25.4" customHeight="1" spans="1:4">
      <c r="A11" s="147" t="s">
        <v>12</v>
      </c>
      <c r="B11" s="123">
        <v>1262200</v>
      </c>
      <c r="C11" s="23"/>
      <c r="D11" s="123"/>
    </row>
    <row r="12" ht="25.4" customHeight="1" spans="1:4">
      <c r="A12" s="147" t="s">
        <v>13</v>
      </c>
      <c r="B12" s="92"/>
      <c r="C12" s="23"/>
      <c r="D12" s="123"/>
    </row>
    <row r="13" ht="25.4" customHeight="1" spans="1:4">
      <c r="A13" s="147" t="s">
        <v>14</v>
      </c>
      <c r="B13" s="92"/>
      <c r="C13" s="23"/>
      <c r="D13" s="123"/>
    </row>
    <row r="14" ht="25.4" customHeight="1" spans="1:4">
      <c r="A14" s="147" t="s">
        <v>15</v>
      </c>
      <c r="B14" s="92"/>
      <c r="C14" s="23"/>
      <c r="D14" s="123"/>
    </row>
    <row r="15" ht="25.4" customHeight="1" spans="1:4">
      <c r="A15" s="171" t="s">
        <v>16</v>
      </c>
      <c r="B15" s="92"/>
      <c r="C15" s="23"/>
      <c r="D15" s="123"/>
    </row>
    <row r="16" ht="25.4" customHeight="1" spans="1:4">
      <c r="A16" s="171" t="s">
        <v>17</v>
      </c>
      <c r="B16" s="123">
        <v>1262200</v>
      </c>
      <c r="C16" s="23"/>
      <c r="D16" s="123"/>
    </row>
    <row r="17" ht="25.4" customHeight="1" spans="1:4">
      <c r="A17" s="172" t="s">
        <v>18</v>
      </c>
      <c r="B17" s="143">
        <v>4116652.54</v>
      </c>
      <c r="C17" s="144" t="s">
        <v>19</v>
      </c>
      <c r="D17" s="143">
        <v>4116652.54</v>
      </c>
    </row>
    <row r="18" ht="25.4" customHeight="1" spans="1:4">
      <c r="A18" s="173" t="s">
        <v>20</v>
      </c>
      <c r="B18" s="143"/>
      <c r="C18" s="174" t="s">
        <v>21</v>
      </c>
      <c r="D18" s="175"/>
    </row>
    <row r="19" ht="25.4" customHeight="1" spans="1:4">
      <c r="A19" s="176" t="s">
        <v>22</v>
      </c>
      <c r="B19" s="123"/>
      <c r="C19" s="145" t="s">
        <v>22</v>
      </c>
      <c r="D19" s="92"/>
    </row>
    <row r="20" ht="25.4" customHeight="1" spans="1:4">
      <c r="A20" s="176" t="s">
        <v>23</v>
      </c>
      <c r="B20" s="123"/>
      <c r="C20" s="145" t="s">
        <v>24</v>
      </c>
      <c r="D20" s="92"/>
    </row>
    <row r="21" ht="25.4" customHeight="1" spans="1:4">
      <c r="A21" s="177" t="s">
        <v>25</v>
      </c>
      <c r="B21" s="143">
        <v>4116652.54</v>
      </c>
      <c r="C21" s="144" t="s">
        <v>26</v>
      </c>
      <c r="D21" s="139">
        <v>4116652.54</v>
      </c>
    </row>
  </sheetData>
  <mergeCells count="8">
    <mergeCell ref="A2:D2"/>
    <mergeCell ref="A3:B3"/>
    <mergeCell ref="A4:B4"/>
    <mergeCell ref="C4:D4"/>
    <mergeCell ref="A5:A6"/>
    <mergeCell ref="B5:B6"/>
    <mergeCell ref="C5:C6"/>
    <mergeCell ref="D5:D6"/>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zoomScale="80" zoomScaleNormal="80" workbookViewId="0">
      <selection activeCell="A9" sqref="A9"/>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ht="15.75" customHeight="1" spans="6:6">
      <c r="F1" s="54" t="s">
        <v>276</v>
      </c>
    </row>
    <row r="2" ht="28.5" customHeight="1" spans="1:6">
      <c r="A2" s="27" t="s">
        <v>277</v>
      </c>
      <c r="B2" s="27"/>
      <c r="C2" s="27"/>
      <c r="D2" s="27"/>
      <c r="E2" s="27"/>
      <c r="F2" s="27"/>
    </row>
    <row r="3" ht="15" customHeight="1" spans="1:6">
      <c r="A3" s="102" t="str">
        <f>"单位名称："&amp;"双江县审计局"</f>
        <v>单位名称：双江县审计局</v>
      </c>
      <c r="B3" s="103"/>
      <c r="C3" s="103"/>
      <c r="D3" s="57"/>
      <c r="E3" s="57"/>
      <c r="F3" s="104" t="s">
        <v>2</v>
      </c>
    </row>
    <row r="4" ht="18.75" customHeight="1" spans="1:6">
      <c r="A4" s="9" t="s">
        <v>129</v>
      </c>
      <c r="B4" s="9" t="s">
        <v>50</v>
      </c>
      <c r="C4" s="9" t="s">
        <v>51</v>
      </c>
      <c r="D4" s="15" t="s">
        <v>278</v>
      </c>
      <c r="E4" s="62"/>
      <c r="F4" s="62"/>
    </row>
    <row r="5" ht="30" customHeight="1" spans="1:6">
      <c r="A5" s="18"/>
      <c r="B5" s="18"/>
      <c r="C5" s="18"/>
      <c r="D5" s="15" t="s">
        <v>31</v>
      </c>
      <c r="E5" s="62" t="s">
        <v>59</v>
      </c>
      <c r="F5" s="62" t="s">
        <v>60</v>
      </c>
    </row>
    <row r="6" ht="16.5" customHeight="1" spans="1:6">
      <c r="A6" s="62">
        <v>1</v>
      </c>
      <c r="B6" s="62">
        <v>2</v>
      </c>
      <c r="C6" s="62">
        <v>3</v>
      </c>
      <c r="D6" s="62">
        <v>4</v>
      </c>
      <c r="E6" s="62">
        <v>5</v>
      </c>
      <c r="F6" s="62">
        <v>6</v>
      </c>
    </row>
    <row r="7" ht="20.25" customHeight="1" spans="1:6">
      <c r="A7" s="29"/>
      <c r="B7" s="29"/>
      <c r="C7" s="29"/>
      <c r="D7" s="22"/>
      <c r="E7" s="22"/>
      <c r="F7" s="22"/>
    </row>
    <row r="8" ht="17.25" customHeight="1" spans="1:6">
      <c r="A8" s="105" t="s">
        <v>96</v>
      </c>
      <c r="B8" s="106"/>
      <c r="C8" s="106" t="s">
        <v>96</v>
      </c>
      <c r="D8" s="22"/>
      <c r="E8" s="22"/>
      <c r="F8" s="22"/>
    </row>
    <row r="9" customHeight="1" spans="1:1">
      <c r="A9" s="33" t="s">
        <v>279</v>
      </c>
    </row>
  </sheetData>
  <mergeCells count="6">
    <mergeCell ref="A2:F2"/>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9"/>
  <sheetViews>
    <sheetView showZeros="0" zoomScale="80" zoomScaleNormal="80" workbookViewId="0">
      <selection activeCell="A8" sqref="A8"/>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5" customWidth="1"/>
    <col min="12" max="16" width="12.575" customWidth="1"/>
    <col min="17" max="17" width="11.8083333333333" customWidth="1"/>
  </cols>
  <sheetData>
    <row r="1" ht="13.5" customHeight="1" spans="15:17">
      <c r="O1" s="53"/>
      <c r="P1" s="53"/>
      <c r="Q1" s="100" t="s">
        <v>280</v>
      </c>
    </row>
    <row r="2" ht="27.75" customHeight="1" spans="1:17">
      <c r="A2" s="55" t="s">
        <v>281</v>
      </c>
      <c r="B2" s="27"/>
      <c r="C2" s="27"/>
      <c r="D2" s="27"/>
      <c r="E2" s="27"/>
      <c r="F2" s="27"/>
      <c r="G2" s="27"/>
      <c r="H2" s="27"/>
      <c r="I2" s="27"/>
      <c r="J2" s="27"/>
      <c r="K2" s="45"/>
      <c r="L2" s="27"/>
      <c r="M2" s="27"/>
      <c r="N2" s="27"/>
      <c r="O2" s="45"/>
      <c r="P2" s="45"/>
      <c r="Q2" s="27"/>
    </row>
    <row r="3" ht="18.75" customHeight="1" spans="1:17">
      <c r="A3" s="93" t="str">
        <f>"单位名称："&amp;"双江县审计局"</f>
        <v>单位名称：双江县审计局</v>
      </c>
      <c r="B3" s="6"/>
      <c r="C3" s="6"/>
      <c r="D3" s="6"/>
      <c r="E3" s="6"/>
      <c r="F3" s="6"/>
      <c r="G3" s="6"/>
      <c r="H3" s="6"/>
      <c r="I3" s="6"/>
      <c r="J3" s="6"/>
      <c r="O3" s="63"/>
      <c r="P3" s="63"/>
      <c r="Q3" s="101" t="s">
        <v>2</v>
      </c>
    </row>
    <row r="4" ht="15.75" customHeight="1" spans="1:17">
      <c r="A4" s="9" t="s">
        <v>282</v>
      </c>
      <c r="B4" s="67" t="s">
        <v>283</v>
      </c>
      <c r="C4" s="67" t="s">
        <v>284</v>
      </c>
      <c r="D4" s="67" t="s">
        <v>285</v>
      </c>
      <c r="E4" s="67" t="s">
        <v>286</v>
      </c>
      <c r="F4" s="67" t="s">
        <v>287</v>
      </c>
      <c r="G4" s="68" t="s">
        <v>136</v>
      </c>
      <c r="H4" s="68"/>
      <c r="I4" s="68"/>
      <c r="J4" s="68"/>
      <c r="K4" s="69"/>
      <c r="L4" s="68"/>
      <c r="M4" s="68"/>
      <c r="N4" s="68"/>
      <c r="O4" s="86"/>
      <c r="P4" s="69"/>
      <c r="Q4" s="87"/>
    </row>
    <row r="5" ht="17.25" customHeight="1" spans="1:17">
      <c r="A5" s="14"/>
      <c r="B5" s="70"/>
      <c r="C5" s="70"/>
      <c r="D5" s="70"/>
      <c r="E5" s="70"/>
      <c r="F5" s="70"/>
      <c r="G5" s="70" t="s">
        <v>31</v>
      </c>
      <c r="H5" s="70" t="s">
        <v>34</v>
      </c>
      <c r="I5" s="70" t="s">
        <v>288</v>
      </c>
      <c r="J5" s="70" t="s">
        <v>289</v>
      </c>
      <c r="K5" s="71" t="s">
        <v>290</v>
      </c>
      <c r="L5" s="88" t="s">
        <v>291</v>
      </c>
      <c r="M5" s="88"/>
      <c r="N5" s="88"/>
      <c r="O5" s="89"/>
      <c r="P5" s="90"/>
      <c r="Q5" s="72"/>
    </row>
    <row r="6" ht="54" customHeight="1" spans="1:17">
      <c r="A6" s="17"/>
      <c r="B6" s="72"/>
      <c r="C6" s="72"/>
      <c r="D6" s="72"/>
      <c r="E6" s="72"/>
      <c r="F6" s="72"/>
      <c r="G6" s="72"/>
      <c r="H6" s="72" t="s">
        <v>33</v>
      </c>
      <c r="I6" s="72"/>
      <c r="J6" s="72"/>
      <c r="K6" s="73"/>
      <c r="L6" s="72" t="s">
        <v>33</v>
      </c>
      <c r="M6" s="72" t="s">
        <v>44</v>
      </c>
      <c r="N6" s="72" t="s">
        <v>143</v>
      </c>
      <c r="O6" s="91" t="s">
        <v>40</v>
      </c>
      <c r="P6" s="73" t="s">
        <v>41</v>
      </c>
      <c r="Q6" s="72" t="s">
        <v>42</v>
      </c>
    </row>
    <row r="7" ht="15" customHeight="1" spans="1:17">
      <c r="A7" s="18">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21" customHeight="1" spans="1:17">
      <c r="A8" s="74" t="s">
        <v>46</v>
      </c>
      <c r="B8" s="75"/>
      <c r="C8" s="75"/>
      <c r="D8" s="75"/>
      <c r="E8" s="96"/>
      <c r="F8" s="22"/>
      <c r="G8" s="22">
        <v>665600</v>
      </c>
      <c r="H8" s="22">
        <v>65600</v>
      </c>
      <c r="I8" s="22"/>
      <c r="J8" s="22"/>
      <c r="K8" s="22"/>
      <c r="L8" s="22">
        <v>600000</v>
      </c>
      <c r="M8" s="22"/>
      <c r="N8" s="22"/>
      <c r="O8" s="22"/>
      <c r="P8" s="22"/>
      <c r="Q8" s="22">
        <v>600000</v>
      </c>
    </row>
    <row r="9" ht="21" customHeight="1" spans="1:17">
      <c r="A9" s="77" t="s">
        <v>46</v>
      </c>
      <c r="B9" s="75"/>
      <c r="C9" s="75"/>
      <c r="D9" s="97"/>
      <c r="E9" s="98"/>
      <c r="F9" s="22"/>
      <c r="G9" s="22">
        <v>665600</v>
      </c>
      <c r="H9" s="22">
        <v>65600</v>
      </c>
      <c r="I9" s="22"/>
      <c r="J9" s="22"/>
      <c r="K9" s="22"/>
      <c r="L9" s="22">
        <v>600000</v>
      </c>
      <c r="M9" s="22"/>
      <c r="N9" s="22"/>
      <c r="O9" s="22"/>
      <c r="P9" s="22"/>
      <c r="Q9" s="22">
        <v>600000</v>
      </c>
    </row>
    <row r="10" ht="21" customHeight="1" spans="1:17">
      <c r="A10" s="78" t="s">
        <v>202</v>
      </c>
      <c r="B10" s="75" t="s">
        <v>292</v>
      </c>
      <c r="C10" s="75" t="s">
        <v>293</v>
      </c>
      <c r="D10" s="97" t="s">
        <v>294</v>
      </c>
      <c r="E10" s="98">
        <v>3</v>
      </c>
      <c r="F10" s="22"/>
      <c r="G10" s="22">
        <v>27000</v>
      </c>
      <c r="H10" s="22">
        <v>27000</v>
      </c>
      <c r="I10" s="22"/>
      <c r="J10" s="22"/>
      <c r="K10" s="22"/>
      <c r="L10" s="22"/>
      <c r="M10" s="22"/>
      <c r="N10" s="22"/>
      <c r="O10" s="22"/>
      <c r="P10" s="22"/>
      <c r="Q10" s="22"/>
    </row>
    <row r="11" ht="21" customHeight="1" spans="1:17">
      <c r="A11" s="78" t="s">
        <v>202</v>
      </c>
      <c r="B11" s="75" t="s">
        <v>295</v>
      </c>
      <c r="C11" s="75" t="s">
        <v>296</v>
      </c>
      <c r="D11" s="97" t="s">
        <v>297</v>
      </c>
      <c r="E11" s="98">
        <v>1</v>
      </c>
      <c r="F11" s="22"/>
      <c r="G11" s="22">
        <v>600000</v>
      </c>
      <c r="H11" s="22"/>
      <c r="I11" s="22"/>
      <c r="J11" s="22"/>
      <c r="K11" s="22"/>
      <c r="L11" s="22">
        <v>600000</v>
      </c>
      <c r="M11" s="22"/>
      <c r="N11" s="22"/>
      <c r="O11" s="22"/>
      <c r="P11" s="22"/>
      <c r="Q11" s="22">
        <v>600000</v>
      </c>
    </row>
    <row r="12" ht="21" customHeight="1" spans="1:17">
      <c r="A12" s="78" t="s">
        <v>202</v>
      </c>
      <c r="B12" s="75" t="s">
        <v>298</v>
      </c>
      <c r="C12" s="75" t="s">
        <v>299</v>
      </c>
      <c r="D12" s="97" t="s">
        <v>294</v>
      </c>
      <c r="E12" s="98">
        <v>1</v>
      </c>
      <c r="F12" s="22"/>
      <c r="G12" s="22">
        <v>6000</v>
      </c>
      <c r="H12" s="22">
        <v>6000</v>
      </c>
      <c r="I12" s="22"/>
      <c r="J12" s="22"/>
      <c r="K12" s="22"/>
      <c r="L12" s="22"/>
      <c r="M12" s="22"/>
      <c r="N12" s="22"/>
      <c r="O12" s="22"/>
      <c r="P12" s="22"/>
      <c r="Q12" s="22"/>
    </row>
    <row r="13" ht="21" customHeight="1" spans="1:17">
      <c r="A13" s="78" t="s">
        <v>169</v>
      </c>
      <c r="B13" s="75" t="s">
        <v>300</v>
      </c>
      <c r="C13" s="75" t="s">
        <v>301</v>
      </c>
      <c r="D13" s="97" t="s">
        <v>297</v>
      </c>
      <c r="E13" s="98">
        <v>1</v>
      </c>
      <c r="F13" s="22"/>
      <c r="G13" s="22">
        <v>10000</v>
      </c>
      <c r="H13" s="22">
        <v>10000</v>
      </c>
      <c r="I13" s="22"/>
      <c r="J13" s="22"/>
      <c r="K13" s="22"/>
      <c r="L13" s="22"/>
      <c r="M13" s="22"/>
      <c r="N13" s="22"/>
      <c r="O13" s="22"/>
      <c r="P13" s="22"/>
      <c r="Q13" s="22"/>
    </row>
    <row r="14" ht="21" customHeight="1" spans="1:17">
      <c r="A14" s="78" t="s">
        <v>169</v>
      </c>
      <c r="B14" s="75" t="s">
        <v>302</v>
      </c>
      <c r="C14" s="75" t="s">
        <v>303</v>
      </c>
      <c r="D14" s="97" t="s">
        <v>297</v>
      </c>
      <c r="E14" s="98">
        <v>1</v>
      </c>
      <c r="F14" s="22"/>
      <c r="G14" s="22">
        <v>10000</v>
      </c>
      <c r="H14" s="22">
        <v>10000</v>
      </c>
      <c r="I14" s="22"/>
      <c r="J14" s="22"/>
      <c r="K14" s="22"/>
      <c r="L14" s="22"/>
      <c r="M14" s="22"/>
      <c r="N14" s="22"/>
      <c r="O14" s="22"/>
      <c r="P14" s="22"/>
      <c r="Q14" s="22"/>
    </row>
    <row r="15" ht="21" customHeight="1" spans="1:17">
      <c r="A15" s="78" t="s">
        <v>169</v>
      </c>
      <c r="B15" s="75" t="s">
        <v>304</v>
      </c>
      <c r="C15" s="75" t="s">
        <v>305</v>
      </c>
      <c r="D15" s="97" t="s">
        <v>297</v>
      </c>
      <c r="E15" s="98">
        <v>1</v>
      </c>
      <c r="F15" s="22"/>
      <c r="G15" s="22">
        <v>3600</v>
      </c>
      <c r="H15" s="22">
        <v>3600</v>
      </c>
      <c r="I15" s="22"/>
      <c r="J15" s="22"/>
      <c r="K15" s="22"/>
      <c r="L15" s="22"/>
      <c r="M15" s="22"/>
      <c r="N15" s="22"/>
      <c r="O15" s="22"/>
      <c r="P15" s="22"/>
      <c r="Q15" s="22"/>
    </row>
    <row r="16" ht="21" customHeight="1" spans="1:17">
      <c r="A16" s="78" t="s">
        <v>182</v>
      </c>
      <c r="B16" s="75" t="s">
        <v>306</v>
      </c>
      <c r="C16" s="75" t="s">
        <v>307</v>
      </c>
      <c r="D16" s="97" t="s">
        <v>308</v>
      </c>
      <c r="E16" s="98">
        <v>50</v>
      </c>
      <c r="F16" s="22"/>
      <c r="G16" s="22">
        <v>9000</v>
      </c>
      <c r="H16" s="22">
        <v>9000</v>
      </c>
      <c r="I16" s="22"/>
      <c r="J16" s="22"/>
      <c r="K16" s="22"/>
      <c r="L16" s="22"/>
      <c r="M16" s="22"/>
      <c r="N16" s="22"/>
      <c r="O16" s="22"/>
      <c r="P16" s="22"/>
      <c r="Q16" s="22"/>
    </row>
    <row r="17" ht="21" customHeight="1" spans="1:17">
      <c r="A17" s="79" t="s">
        <v>96</v>
      </c>
      <c r="B17" s="80"/>
      <c r="C17" s="80"/>
      <c r="D17" s="80"/>
      <c r="E17" s="96"/>
      <c r="F17" s="22"/>
      <c r="G17" s="22">
        <v>665600</v>
      </c>
      <c r="H17" s="22">
        <v>65600</v>
      </c>
      <c r="I17" s="22"/>
      <c r="J17" s="22"/>
      <c r="K17" s="22"/>
      <c r="L17" s="22">
        <v>600000</v>
      </c>
      <c r="M17" s="22"/>
      <c r="N17" s="22"/>
      <c r="O17" s="22"/>
      <c r="P17" s="22"/>
      <c r="Q17" s="22">
        <v>600000</v>
      </c>
    </row>
    <row r="19" customHeight="1" spans="8:8">
      <c r="H19" s="99"/>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zoomScale="80" zoomScaleNormal="80" workbookViewId="0">
      <selection activeCell="A8" sqref="A8"/>
    </sheetView>
  </sheetViews>
  <sheetFormatPr defaultColWidth="9.14166666666667" defaultRowHeight="14.25" customHeight="1"/>
  <cols>
    <col min="1" max="1" width="31.4166666666667" customWidth="1"/>
    <col min="2" max="2" width="21.7166666666667" customWidth="1"/>
    <col min="3" max="3" width="26.7166666666667" customWidth="1"/>
    <col min="4" max="14" width="16.6" customWidth="1"/>
  </cols>
  <sheetData>
    <row r="1" ht="13.5" customHeight="1" spans="1:14">
      <c r="A1" s="59"/>
      <c r="B1" s="59"/>
      <c r="C1" s="59"/>
      <c r="D1" s="59"/>
      <c r="E1" s="59"/>
      <c r="F1" s="59"/>
      <c r="G1" s="59"/>
      <c r="H1" s="64"/>
      <c r="I1" s="59"/>
      <c r="J1" s="59"/>
      <c r="K1" s="59"/>
      <c r="L1" s="53"/>
      <c r="M1" s="82"/>
      <c r="N1" s="83" t="s">
        <v>309</v>
      </c>
    </row>
    <row r="2" ht="27.75" customHeight="1" spans="1:14">
      <c r="A2" s="55" t="s">
        <v>310</v>
      </c>
      <c r="B2" s="65"/>
      <c r="C2" s="65"/>
      <c r="D2" s="65"/>
      <c r="E2" s="65"/>
      <c r="F2" s="65"/>
      <c r="G2" s="65"/>
      <c r="H2" s="66"/>
      <c r="I2" s="65"/>
      <c r="J2" s="65"/>
      <c r="K2" s="65"/>
      <c r="L2" s="45"/>
      <c r="M2" s="66"/>
      <c r="N2" s="65"/>
    </row>
    <row r="3" ht="18.75" customHeight="1" spans="1:14">
      <c r="A3" s="56" t="str">
        <f>"单位名称："&amp;"双江县审计局"</f>
        <v>单位名称：双江县审计局</v>
      </c>
      <c r="B3" s="57"/>
      <c r="C3" s="57"/>
      <c r="D3" s="57"/>
      <c r="E3" s="57"/>
      <c r="F3" s="57"/>
      <c r="G3" s="57"/>
      <c r="H3" s="64"/>
      <c r="I3" s="59"/>
      <c r="J3" s="59"/>
      <c r="K3" s="59"/>
      <c r="L3" s="63"/>
      <c r="M3" s="84"/>
      <c r="N3" s="85" t="s">
        <v>2</v>
      </c>
    </row>
    <row r="4" ht="15.75" customHeight="1" spans="1:14">
      <c r="A4" s="9" t="s">
        <v>282</v>
      </c>
      <c r="B4" s="67" t="s">
        <v>311</v>
      </c>
      <c r="C4" s="67" t="s">
        <v>312</v>
      </c>
      <c r="D4" s="68" t="s">
        <v>136</v>
      </c>
      <c r="E4" s="68"/>
      <c r="F4" s="68"/>
      <c r="G4" s="68"/>
      <c r="H4" s="69"/>
      <c r="I4" s="68"/>
      <c r="J4" s="68"/>
      <c r="K4" s="68"/>
      <c r="L4" s="86"/>
      <c r="M4" s="69"/>
      <c r="N4" s="87"/>
    </row>
    <row r="5" ht="17.25" customHeight="1" spans="1:14">
      <c r="A5" s="14"/>
      <c r="B5" s="70"/>
      <c r="C5" s="70"/>
      <c r="D5" s="70" t="s">
        <v>31</v>
      </c>
      <c r="E5" s="70" t="s">
        <v>34</v>
      </c>
      <c r="F5" s="70" t="s">
        <v>288</v>
      </c>
      <c r="G5" s="70" t="s">
        <v>289</v>
      </c>
      <c r="H5" s="71" t="s">
        <v>290</v>
      </c>
      <c r="I5" s="88" t="s">
        <v>291</v>
      </c>
      <c r="J5" s="88"/>
      <c r="K5" s="88"/>
      <c r="L5" s="89"/>
      <c r="M5" s="90"/>
      <c r="N5" s="72"/>
    </row>
    <row r="6" ht="54" customHeight="1" spans="1:14">
      <c r="A6" s="17"/>
      <c r="B6" s="72"/>
      <c r="C6" s="72"/>
      <c r="D6" s="72"/>
      <c r="E6" s="72"/>
      <c r="F6" s="72"/>
      <c r="G6" s="72"/>
      <c r="H6" s="73"/>
      <c r="I6" s="72" t="s">
        <v>33</v>
      </c>
      <c r="J6" s="72" t="s">
        <v>44</v>
      </c>
      <c r="K6" s="72" t="s">
        <v>143</v>
      </c>
      <c r="L6" s="91" t="s">
        <v>40</v>
      </c>
      <c r="M6" s="73" t="s">
        <v>41</v>
      </c>
      <c r="N6" s="72" t="s">
        <v>42</v>
      </c>
    </row>
    <row r="7" ht="15" customHeight="1" spans="1:14">
      <c r="A7" s="17">
        <v>1</v>
      </c>
      <c r="B7" s="72">
        <v>2</v>
      </c>
      <c r="C7" s="72">
        <v>3</v>
      </c>
      <c r="D7" s="73">
        <v>4</v>
      </c>
      <c r="E7" s="73">
        <v>5</v>
      </c>
      <c r="F7" s="73">
        <v>6</v>
      </c>
      <c r="G7" s="73">
        <v>7</v>
      </c>
      <c r="H7" s="73">
        <v>8</v>
      </c>
      <c r="I7" s="73">
        <v>9</v>
      </c>
      <c r="J7" s="73">
        <v>10</v>
      </c>
      <c r="K7" s="73">
        <v>11</v>
      </c>
      <c r="L7" s="73">
        <v>12</v>
      </c>
      <c r="M7" s="73">
        <v>13</v>
      </c>
      <c r="N7" s="73">
        <v>14</v>
      </c>
    </row>
    <row r="8" ht="21" customHeight="1" spans="1:14">
      <c r="A8" s="74" t="s">
        <v>46</v>
      </c>
      <c r="B8" s="75"/>
      <c r="C8" s="75"/>
      <c r="D8" s="76">
        <v>610000</v>
      </c>
      <c r="E8" s="76">
        <v>10000</v>
      </c>
      <c r="F8" s="76"/>
      <c r="G8" s="76"/>
      <c r="H8" s="76"/>
      <c r="I8" s="76">
        <v>600000</v>
      </c>
      <c r="J8" s="76"/>
      <c r="K8" s="76"/>
      <c r="L8" s="92"/>
      <c r="M8" s="76"/>
      <c r="N8" s="76">
        <v>600000</v>
      </c>
    </row>
    <row r="9" ht="21" customHeight="1" spans="1:14">
      <c r="A9" s="77" t="s">
        <v>46</v>
      </c>
      <c r="B9" s="75"/>
      <c r="C9" s="75"/>
      <c r="D9" s="76">
        <v>610000</v>
      </c>
      <c r="E9" s="76">
        <v>10000</v>
      </c>
      <c r="F9" s="76"/>
      <c r="G9" s="76"/>
      <c r="H9" s="76"/>
      <c r="I9" s="76">
        <v>600000</v>
      </c>
      <c r="J9" s="76"/>
      <c r="K9" s="76"/>
      <c r="L9" s="92"/>
      <c r="M9" s="76"/>
      <c r="N9" s="76">
        <v>600000</v>
      </c>
    </row>
    <row r="10" ht="21" customHeight="1" spans="1:14">
      <c r="A10" s="78" t="s">
        <v>202</v>
      </c>
      <c r="B10" s="75" t="s">
        <v>313</v>
      </c>
      <c r="C10" s="75" t="s">
        <v>314</v>
      </c>
      <c r="D10" s="76">
        <v>600000</v>
      </c>
      <c r="E10" s="76"/>
      <c r="F10" s="76"/>
      <c r="G10" s="76"/>
      <c r="H10" s="76"/>
      <c r="I10" s="76">
        <v>600000</v>
      </c>
      <c r="J10" s="76"/>
      <c r="K10" s="76"/>
      <c r="L10" s="92"/>
      <c r="M10" s="76"/>
      <c r="N10" s="76">
        <v>600000</v>
      </c>
    </row>
    <row r="11" ht="21" customHeight="1" spans="1:14">
      <c r="A11" s="78" t="s">
        <v>169</v>
      </c>
      <c r="B11" s="75" t="s">
        <v>315</v>
      </c>
      <c r="C11" s="75" t="s">
        <v>316</v>
      </c>
      <c r="D11" s="76">
        <v>10000</v>
      </c>
      <c r="E11" s="76">
        <v>10000</v>
      </c>
      <c r="F11" s="76"/>
      <c r="G11" s="76"/>
      <c r="H11" s="76"/>
      <c r="I11" s="76"/>
      <c r="J11" s="76"/>
      <c r="K11" s="76"/>
      <c r="L11" s="92"/>
      <c r="M11" s="76"/>
      <c r="N11" s="76"/>
    </row>
    <row r="12" ht="21" customHeight="1" spans="1:14">
      <c r="A12" s="79" t="s">
        <v>96</v>
      </c>
      <c r="B12" s="80"/>
      <c r="C12" s="81"/>
      <c r="D12" s="76">
        <v>610000</v>
      </c>
      <c r="E12" s="76">
        <v>10000</v>
      </c>
      <c r="F12" s="76"/>
      <c r="G12" s="76"/>
      <c r="H12" s="76"/>
      <c r="I12" s="76">
        <v>600000</v>
      </c>
      <c r="J12" s="76"/>
      <c r="K12" s="76"/>
      <c r="L12" s="92"/>
      <c r="M12" s="76"/>
      <c r="N12" s="76">
        <v>600000</v>
      </c>
    </row>
  </sheetData>
  <mergeCells count="13">
    <mergeCell ref="A2:N2"/>
    <mergeCell ref="A3:C3"/>
    <mergeCell ref="D4:N4"/>
    <mergeCell ref="I5:N5"/>
    <mergeCell ref="A12:C12"/>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zoomScale="70" zoomScaleNormal="70" workbookViewId="0">
      <selection activeCell="A9" sqref="A9"/>
    </sheetView>
  </sheetViews>
  <sheetFormatPr defaultColWidth="9.14166666666667" defaultRowHeight="14.25" customHeight="1"/>
  <cols>
    <col min="1" max="1" width="42.025" customWidth="1"/>
    <col min="2" max="15" width="17.175" customWidth="1"/>
    <col min="16" max="23" width="17.025" customWidth="1"/>
  </cols>
  <sheetData>
    <row r="1" ht="13.5" customHeight="1" spans="4:23">
      <c r="D1" s="54"/>
      <c r="W1" s="53" t="s">
        <v>317</v>
      </c>
    </row>
    <row r="2" ht="27.75" customHeight="1" spans="1:23">
      <c r="A2" s="55" t="s">
        <v>318</v>
      </c>
      <c r="B2" s="27"/>
      <c r="C2" s="27"/>
      <c r="D2" s="27"/>
      <c r="E2" s="27"/>
      <c r="F2" s="27"/>
      <c r="G2" s="27"/>
      <c r="H2" s="27"/>
      <c r="I2" s="27"/>
      <c r="J2" s="27"/>
      <c r="K2" s="27"/>
      <c r="L2" s="27"/>
      <c r="M2" s="27"/>
      <c r="N2" s="27"/>
      <c r="O2" s="27"/>
      <c r="P2" s="27"/>
      <c r="Q2" s="27"/>
      <c r="R2" s="27"/>
      <c r="S2" s="27"/>
      <c r="T2" s="27"/>
      <c r="U2" s="27"/>
      <c r="V2" s="27"/>
      <c r="W2" s="27"/>
    </row>
    <row r="3" ht="18" customHeight="1" spans="1:23">
      <c r="A3" s="56" t="str">
        <f>"单位名称："&amp;"双江县审计局"</f>
        <v>单位名称：双江县审计局</v>
      </c>
      <c r="B3" s="57"/>
      <c r="C3" s="57"/>
      <c r="D3" s="58"/>
      <c r="E3" s="59"/>
      <c r="F3" s="59"/>
      <c r="G3" s="59"/>
      <c r="H3" s="59"/>
      <c r="I3" s="59"/>
      <c r="W3" s="63" t="s">
        <v>2</v>
      </c>
    </row>
    <row r="4" ht="19.5" customHeight="1" spans="1:23">
      <c r="A4" s="15" t="s">
        <v>319</v>
      </c>
      <c r="B4" s="10" t="s">
        <v>136</v>
      </c>
      <c r="C4" s="11"/>
      <c r="D4" s="11"/>
      <c r="E4" s="60" t="s">
        <v>320</v>
      </c>
      <c r="F4" s="60"/>
      <c r="G4" s="60"/>
      <c r="H4" s="60"/>
      <c r="I4" s="60"/>
      <c r="J4" s="60"/>
      <c r="K4" s="60"/>
      <c r="L4" s="60"/>
      <c r="M4" s="60"/>
      <c r="N4" s="60"/>
      <c r="O4" s="60"/>
      <c r="P4" s="60"/>
      <c r="Q4" s="60"/>
      <c r="R4" s="60"/>
      <c r="S4" s="60"/>
      <c r="T4" s="60"/>
      <c r="U4" s="60"/>
      <c r="V4" s="60"/>
      <c r="W4" s="60"/>
    </row>
    <row r="5" ht="40.5" customHeight="1" spans="1:23">
      <c r="A5" s="18"/>
      <c r="B5" s="28" t="s">
        <v>31</v>
      </c>
      <c r="C5" s="9" t="s">
        <v>34</v>
      </c>
      <c r="D5" s="61" t="s">
        <v>321</v>
      </c>
      <c r="E5" s="62" t="s">
        <v>322</v>
      </c>
      <c r="F5" s="62" t="s">
        <v>323</v>
      </c>
      <c r="G5" s="62" t="s">
        <v>324</v>
      </c>
      <c r="H5" s="62" t="s">
        <v>325</v>
      </c>
      <c r="I5" s="62" t="s">
        <v>326</v>
      </c>
      <c r="J5" s="62" t="s">
        <v>327</v>
      </c>
      <c r="K5" s="62" t="s">
        <v>328</v>
      </c>
      <c r="L5" s="62" t="s">
        <v>329</v>
      </c>
      <c r="M5" s="62" t="s">
        <v>330</v>
      </c>
      <c r="N5" s="62" t="s">
        <v>331</v>
      </c>
      <c r="O5" s="62" t="s">
        <v>332</v>
      </c>
      <c r="P5" s="62" t="s">
        <v>333</v>
      </c>
      <c r="Q5" s="62" t="s">
        <v>334</v>
      </c>
      <c r="R5" s="62" t="s">
        <v>335</v>
      </c>
      <c r="S5" s="62" t="s">
        <v>336</v>
      </c>
      <c r="T5" s="62" t="s">
        <v>337</v>
      </c>
      <c r="U5" s="62" t="s">
        <v>338</v>
      </c>
      <c r="V5" s="62" t="s">
        <v>339</v>
      </c>
      <c r="W5" s="62" t="s">
        <v>340</v>
      </c>
    </row>
    <row r="6" ht="19.5" customHeight="1" spans="1:23">
      <c r="A6" s="62">
        <v>1</v>
      </c>
      <c r="B6" s="62">
        <v>2</v>
      </c>
      <c r="C6" s="62">
        <v>3</v>
      </c>
      <c r="D6" s="10">
        <v>4</v>
      </c>
      <c r="E6" s="62">
        <v>5</v>
      </c>
      <c r="F6" s="62">
        <v>6</v>
      </c>
      <c r="G6" s="62">
        <v>7</v>
      </c>
      <c r="H6" s="10">
        <v>8</v>
      </c>
      <c r="I6" s="62">
        <v>9</v>
      </c>
      <c r="J6" s="62">
        <v>10</v>
      </c>
      <c r="K6" s="62">
        <v>11</v>
      </c>
      <c r="L6" s="10">
        <v>12</v>
      </c>
      <c r="M6" s="62">
        <v>13</v>
      </c>
      <c r="N6" s="62">
        <v>14</v>
      </c>
      <c r="O6" s="62">
        <v>15</v>
      </c>
      <c r="P6" s="10">
        <v>16</v>
      </c>
      <c r="Q6" s="62">
        <v>17</v>
      </c>
      <c r="R6" s="62">
        <v>18</v>
      </c>
      <c r="S6" s="62">
        <v>19</v>
      </c>
      <c r="T6" s="10">
        <v>20</v>
      </c>
      <c r="U6" s="10">
        <v>21</v>
      </c>
      <c r="V6" s="10">
        <v>22</v>
      </c>
      <c r="W6" s="62">
        <v>23</v>
      </c>
    </row>
    <row r="7" ht="28.4" customHeight="1" spans="1:23">
      <c r="A7" s="29"/>
      <c r="B7" s="22"/>
      <c r="C7" s="22"/>
      <c r="D7" s="22"/>
      <c r="E7" s="22"/>
      <c r="F7" s="22"/>
      <c r="G7" s="22"/>
      <c r="H7" s="22"/>
      <c r="I7" s="22"/>
      <c r="J7" s="22"/>
      <c r="K7" s="22"/>
      <c r="L7" s="22"/>
      <c r="M7" s="22"/>
      <c r="N7" s="22"/>
      <c r="O7" s="22"/>
      <c r="P7" s="22"/>
      <c r="Q7" s="22"/>
      <c r="R7" s="22"/>
      <c r="S7" s="22"/>
      <c r="T7" s="22"/>
      <c r="U7" s="22"/>
      <c r="V7" s="22"/>
      <c r="W7" s="22"/>
    </row>
    <row r="8" ht="29.9" customHeight="1" spans="1:23">
      <c r="A8" s="29"/>
      <c r="B8" s="22"/>
      <c r="C8" s="22"/>
      <c r="D8" s="22"/>
      <c r="E8" s="22"/>
      <c r="F8" s="22"/>
      <c r="G8" s="22"/>
      <c r="H8" s="22"/>
      <c r="I8" s="22"/>
      <c r="J8" s="22"/>
      <c r="K8" s="22"/>
      <c r="L8" s="22"/>
      <c r="M8" s="22"/>
      <c r="N8" s="22"/>
      <c r="O8" s="22"/>
      <c r="P8" s="22"/>
      <c r="Q8" s="22"/>
      <c r="R8" s="22"/>
      <c r="S8" s="22"/>
      <c r="T8" s="22"/>
      <c r="U8" s="22"/>
      <c r="V8" s="22"/>
      <c r="W8" s="22"/>
    </row>
    <row r="9" ht="17" customHeight="1" spans="1:1">
      <c r="A9" s="33" t="s">
        <v>341</v>
      </c>
    </row>
  </sheetData>
  <mergeCells count="5">
    <mergeCell ref="A2:W2"/>
    <mergeCell ref="A3:I3"/>
    <mergeCell ref="B4:D4"/>
    <mergeCell ref="E4:W4"/>
    <mergeCell ref="A4:A5"/>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zoomScale="80" zoomScaleNormal="80" workbookViewId="0">
      <selection activeCell="A8" sqref="A8"/>
    </sheetView>
  </sheetViews>
  <sheetFormatPr defaultColWidth="9.14166666666667" defaultRowHeight="12" customHeight="1" outlineLevelRow="7"/>
  <cols>
    <col min="1" max="1" width="34.275" customWidth="1"/>
    <col min="2" max="2" width="29" customWidth="1"/>
    <col min="3" max="3" width="16.3083333333333" customWidth="1"/>
    <col min="4" max="4" width="15.6" customWidth="1"/>
    <col min="5" max="5" width="23.575" customWidth="1"/>
    <col min="6" max="6" width="11.275" customWidth="1"/>
    <col min="7" max="7" width="14.8833333333333" customWidth="1"/>
    <col min="8" max="8" width="10.8833333333333" customWidth="1"/>
    <col min="9" max="9" width="13.4166666666667" customWidth="1"/>
    <col min="10" max="10" width="32.025" customWidth="1"/>
  </cols>
  <sheetData>
    <row r="1" customHeight="1" spans="10:10">
      <c r="J1" s="53" t="s">
        <v>342</v>
      </c>
    </row>
    <row r="2" ht="28.5" customHeight="1" spans="1:10">
      <c r="A2" s="44" t="s">
        <v>343</v>
      </c>
      <c r="B2" s="27"/>
      <c r="C2" s="27"/>
      <c r="D2" s="27"/>
      <c r="E2" s="27"/>
      <c r="F2" s="45"/>
      <c r="G2" s="27"/>
      <c r="H2" s="45"/>
      <c r="I2" s="45"/>
      <c r="J2" s="27"/>
    </row>
    <row r="3" ht="17.25" customHeight="1" spans="1:1">
      <c r="A3" s="4" t="str">
        <f>"单位名称："&amp;"双江县审计局"</f>
        <v>单位名称：双江县审计局</v>
      </c>
    </row>
    <row r="4" ht="44.25" customHeight="1" spans="1:10">
      <c r="A4" s="46" t="s">
        <v>217</v>
      </c>
      <c r="B4" s="46" t="s">
        <v>218</v>
      </c>
      <c r="C4" s="46" t="s">
        <v>219</v>
      </c>
      <c r="D4" s="46" t="s">
        <v>220</v>
      </c>
      <c r="E4" s="46" t="s">
        <v>221</v>
      </c>
      <c r="F4" s="47" t="s">
        <v>222</v>
      </c>
      <c r="G4" s="46" t="s">
        <v>223</v>
      </c>
      <c r="H4" s="47" t="s">
        <v>224</v>
      </c>
      <c r="I4" s="47" t="s">
        <v>225</v>
      </c>
      <c r="J4" s="46" t="s">
        <v>226</v>
      </c>
    </row>
    <row r="5" ht="14.25" customHeight="1" spans="1:10">
      <c r="A5" s="46">
        <v>1</v>
      </c>
      <c r="B5" s="46">
        <v>2</v>
      </c>
      <c r="C5" s="46">
        <v>3</v>
      </c>
      <c r="D5" s="46">
        <v>4</v>
      </c>
      <c r="E5" s="46">
        <v>5</v>
      </c>
      <c r="F5" s="47">
        <v>6</v>
      </c>
      <c r="G5" s="46">
        <v>7</v>
      </c>
      <c r="H5" s="47">
        <v>8</v>
      </c>
      <c r="I5" s="47">
        <v>9</v>
      </c>
      <c r="J5" s="46">
        <v>10</v>
      </c>
    </row>
    <row r="6" ht="42" customHeight="1" spans="1:10">
      <c r="A6" s="48"/>
      <c r="B6" s="49"/>
      <c r="C6" s="49"/>
      <c r="D6" s="49"/>
      <c r="E6" s="50"/>
      <c r="F6" s="51"/>
      <c r="G6" s="50"/>
      <c r="H6" s="51"/>
      <c r="I6" s="51"/>
      <c r="J6" s="50"/>
    </row>
    <row r="7" ht="42" customHeight="1" spans="1:10">
      <c r="A7" s="48"/>
      <c r="B7" s="52"/>
      <c r="C7" s="52"/>
      <c r="D7" s="52"/>
      <c r="E7" s="48"/>
      <c r="F7" s="52"/>
      <c r="G7" s="48"/>
      <c r="H7" s="52"/>
      <c r="I7" s="52"/>
      <c r="J7" s="48"/>
    </row>
    <row r="8" customHeight="1" spans="1:1">
      <c r="A8" s="33" t="s">
        <v>344</v>
      </c>
    </row>
  </sheetData>
  <mergeCells count="2">
    <mergeCell ref="A2:J2"/>
    <mergeCell ref="A3:H3"/>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zoomScale="80" zoomScaleNormal="80" workbookViewId="0">
      <selection activeCell="A7" sqref="A7"/>
    </sheetView>
  </sheetViews>
  <sheetFormatPr defaultColWidth="8.85" defaultRowHeight="15" customHeight="1" outlineLevelCol="7"/>
  <cols>
    <col min="1" max="1" width="36.025" customWidth="1"/>
    <col min="2" max="2" width="19.75" customWidth="1"/>
    <col min="3" max="3" width="33.3083333333333" customWidth="1"/>
    <col min="4" max="4" width="34.75" customWidth="1"/>
    <col min="5" max="5" width="14.45" customWidth="1"/>
    <col min="6" max="6" width="17.175" customWidth="1"/>
    <col min="7" max="7" width="17.3083333333333" customWidth="1"/>
    <col min="8" max="8" width="28.3083333333333" customWidth="1"/>
  </cols>
  <sheetData>
    <row r="1" ht="18.75" customHeight="1" spans="1:8">
      <c r="A1" s="35"/>
      <c r="B1" s="35"/>
      <c r="C1" s="35"/>
      <c r="D1" s="35"/>
      <c r="E1" s="35"/>
      <c r="F1" s="35"/>
      <c r="G1" s="35"/>
      <c r="H1" s="36" t="s">
        <v>345</v>
      </c>
    </row>
    <row r="2" ht="30.65" customHeight="1" spans="1:8">
      <c r="A2" s="37" t="s">
        <v>346</v>
      </c>
      <c r="B2" s="37"/>
      <c r="C2" s="37"/>
      <c r="D2" s="37"/>
      <c r="E2" s="37"/>
      <c r="F2" s="37"/>
      <c r="G2" s="37"/>
      <c r="H2" s="37"/>
    </row>
    <row r="3" ht="18.75" customHeight="1" spans="1:8">
      <c r="A3" s="35" t="str">
        <f>"单位名称："&amp;"双江县审计局"</f>
        <v>单位名称：双江县审计局</v>
      </c>
      <c r="B3" s="35"/>
      <c r="C3" s="35"/>
      <c r="D3" s="35"/>
      <c r="E3" s="35"/>
      <c r="F3" s="35"/>
      <c r="G3" s="35"/>
      <c r="H3" s="35"/>
    </row>
    <row r="4" ht="18.75" customHeight="1" spans="1:8">
      <c r="A4" s="38" t="s">
        <v>129</v>
      </c>
      <c r="B4" s="38" t="s">
        <v>347</v>
      </c>
      <c r="C4" s="38" t="s">
        <v>348</v>
      </c>
      <c r="D4" s="38" t="s">
        <v>349</v>
      </c>
      <c r="E4" s="38" t="s">
        <v>350</v>
      </c>
      <c r="F4" s="38" t="s">
        <v>351</v>
      </c>
      <c r="G4" s="38"/>
      <c r="H4" s="38"/>
    </row>
    <row r="5" ht="18.75" customHeight="1" spans="1:8">
      <c r="A5" s="38"/>
      <c r="B5" s="38"/>
      <c r="C5" s="38"/>
      <c r="D5" s="38"/>
      <c r="E5" s="38"/>
      <c r="F5" s="38" t="s">
        <v>286</v>
      </c>
      <c r="G5" s="38" t="s">
        <v>352</v>
      </c>
      <c r="H5" s="38" t="s">
        <v>353</v>
      </c>
    </row>
    <row r="6" ht="18.75" customHeight="1" spans="1:8">
      <c r="A6" s="39" t="s">
        <v>113</v>
      </c>
      <c r="B6" s="39" t="s">
        <v>114</v>
      </c>
      <c r="C6" s="39" t="s">
        <v>115</v>
      </c>
      <c r="D6" s="39" t="s">
        <v>266</v>
      </c>
      <c r="E6" s="39" t="s">
        <v>116</v>
      </c>
      <c r="F6" s="39" t="s">
        <v>117</v>
      </c>
      <c r="G6" s="39" t="s">
        <v>118</v>
      </c>
      <c r="H6" s="39" t="s">
        <v>354</v>
      </c>
    </row>
    <row r="7" ht="29.9" customHeight="1" spans="1:8">
      <c r="A7" s="40" t="s">
        <v>46</v>
      </c>
      <c r="B7" s="40"/>
      <c r="C7" s="40"/>
      <c r="D7" s="40"/>
      <c r="E7" s="38"/>
      <c r="F7" s="41">
        <v>4</v>
      </c>
      <c r="G7" s="42"/>
      <c r="H7" s="42">
        <v>33000</v>
      </c>
    </row>
    <row r="8" ht="29.9" customHeight="1" spans="1:8">
      <c r="A8" s="43" t="s">
        <v>46</v>
      </c>
      <c r="B8" s="40" t="s">
        <v>355</v>
      </c>
      <c r="C8" s="40" t="s">
        <v>299</v>
      </c>
      <c r="D8" s="40" t="s">
        <v>356</v>
      </c>
      <c r="E8" s="38" t="s">
        <v>294</v>
      </c>
      <c r="F8" s="41">
        <v>1</v>
      </c>
      <c r="G8" s="42">
        <v>6000</v>
      </c>
      <c r="H8" s="42">
        <v>6000</v>
      </c>
    </row>
    <row r="9" ht="29.9" customHeight="1" spans="1:8">
      <c r="A9" s="43" t="s">
        <v>46</v>
      </c>
      <c r="B9" s="40" t="s">
        <v>355</v>
      </c>
      <c r="C9" s="40" t="s">
        <v>293</v>
      </c>
      <c r="D9" s="40" t="s">
        <v>357</v>
      </c>
      <c r="E9" s="38" t="s">
        <v>294</v>
      </c>
      <c r="F9" s="41">
        <v>3</v>
      </c>
      <c r="G9" s="42">
        <v>9000</v>
      </c>
      <c r="H9" s="42">
        <v>27000</v>
      </c>
    </row>
    <row r="10" ht="20.15" customHeight="1" spans="1:8">
      <c r="A10" s="38" t="s">
        <v>31</v>
      </c>
      <c r="B10" s="38"/>
      <c r="C10" s="38"/>
      <c r="D10" s="38"/>
      <c r="E10" s="38"/>
      <c r="F10" s="41">
        <v>4</v>
      </c>
      <c r="G10" s="42"/>
      <c r="H10" s="42">
        <v>33000</v>
      </c>
    </row>
  </sheetData>
  <mergeCells count="8">
    <mergeCell ref="A2:H2"/>
    <mergeCell ref="F4:H4"/>
    <mergeCell ref="A10:E10"/>
    <mergeCell ref="A4:A5"/>
    <mergeCell ref="B4:B5"/>
    <mergeCell ref="C4:C5"/>
    <mergeCell ref="D4:D5"/>
    <mergeCell ref="E4:E5"/>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zoomScale="80" zoomScaleNormal="80" workbookViewId="0">
      <selection activeCell="A11" sqref="A11"/>
    </sheetView>
  </sheetViews>
  <sheetFormatPr defaultColWidth="9.14166666666667" defaultRowHeight="14.25" customHeight="1"/>
  <cols>
    <col min="1" max="1" width="16.3083333333333" customWidth="1"/>
    <col min="2" max="2" width="29.025" customWidth="1"/>
    <col min="3" max="3" width="23.85" customWidth="1"/>
    <col min="4" max="7" width="19.6" customWidth="1"/>
    <col min="8" max="8" width="15.4166666666667" customWidth="1"/>
    <col min="9" max="11" width="19.6" customWidth="1"/>
  </cols>
  <sheetData>
    <row r="1" ht="13.5" customHeight="1" spans="4:11">
      <c r="D1" s="1"/>
      <c r="E1" s="1"/>
      <c r="F1" s="1"/>
      <c r="G1" s="1"/>
      <c r="K1" s="2" t="s">
        <v>358</v>
      </c>
    </row>
    <row r="2" ht="27.75" customHeight="1" spans="1:11">
      <c r="A2" s="27" t="s">
        <v>359</v>
      </c>
      <c r="B2" s="27"/>
      <c r="C2" s="27"/>
      <c r="D2" s="27"/>
      <c r="E2" s="27"/>
      <c r="F2" s="27"/>
      <c r="G2" s="27"/>
      <c r="H2" s="27"/>
      <c r="I2" s="27"/>
      <c r="J2" s="27"/>
      <c r="K2" s="27"/>
    </row>
    <row r="3" ht="13.5" customHeight="1" spans="1:11">
      <c r="A3" s="4" t="str">
        <f>"单位名称："&amp;"双江县审计局"</f>
        <v>单位名称：双江县审计局</v>
      </c>
      <c r="B3" s="5"/>
      <c r="C3" s="5"/>
      <c r="D3" s="5"/>
      <c r="E3" s="5"/>
      <c r="F3" s="5"/>
      <c r="G3" s="5"/>
      <c r="H3" s="6"/>
      <c r="I3" s="6"/>
      <c r="J3" s="6"/>
      <c r="K3" s="7" t="s">
        <v>2</v>
      </c>
    </row>
    <row r="4" ht="21.75" customHeight="1" spans="1:11">
      <c r="A4" s="8" t="s">
        <v>193</v>
      </c>
      <c r="B4" s="8" t="s">
        <v>131</v>
      </c>
      <c r="C4" s="8" t="s">
        <v>194</v>
      </c>
      <c r="D4" s="9" t="s">
        <v>132</v>
      </c>
      <c r="E4" s="9" t="s">
        <v>133</v>
      </c>
      <c r="F4" s="9" t="s">
        <v>134</v>
      </c>
      <c r="G4" s="9" t="s">
        <v>135</v>
      </c>
      <c r="H4" s="15" t="s">
        <v>31</v>
      </c>
      <c r="I4" s="10" t="s">
        <v>360</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4">
        <v>10</v>
      </c>
      <c r="K7" s="34">
        <v>11</v>
      </c>
    </row>
    <row r="8" ht="30.65" customHeight="1" spans="1:11">
      <c r="A8" s="29"/>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96</v>
      </c>
      <c r="B10" s="31"/>
      <c r="C10" s="31"/>
      <c r="D10" s="31"/>
      <c r="E10" s="31"/>
      <c r="F10" s="31"/>
      <c r="G10" s="32"/>
      <c r="H10" s="22"/>
      <c r="I10" s="22"/>
      <c r="J10" s="22"/>
      <c r="K10" s="22"/>
    </row>
    <row r="11" customHeight="1" spans="1:1">
      <c r="A11" s="33" t="s">
        <v>361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zoomScale="80" zoomScaleNormal="80" workbookViewId="0">
      <selection activeCell="C16" sqref="C16"/>
    </sheetView>
  </sheetViews>
  <sheetFormatPr defaultColWidth="9.14166666666667" defaultRowHeight="14.25" customHeight="1" outlineLevelCol="6"/>
  <cols>
    <col min="1" max="1" width="37.75" customWidth="1"/>
    <col min="2" max="2" width="28" customWidth="1"/>
    <col min="3" max="3" width="37.6" customWidth="1"/>
    <col min="4" max="4" width="17.025" customWidth="1"/>
    <col min="5" max="7" width="27.025" customWidth="1"/>
  </cols>
  <sheetData>
    <row r="1" ht="13.5" customHeight="1" spans="4:7">
      <c r="D1" s="1"/>
      <c r="G1" s="2" t="s">
        <v>362</v>
      </c>
    </row>
    <row r="2" ht="27.75" customHeight="1" spans="1:7">
      <c r="A2" s="3" t="s">
        <v>363</v>
      </c>
      <c r="B2" s="3"/>
      <c r="C2" s="3"/>
      <c r="D2" s="3"/>
      <c r="E2" s="3"/>
      <c r="F2" s="3"/>
      <c r="G2" s="3"/>
    </row>
    <row r="3" ht="13.5" customHeight="1" spans="1:7">
      <c r="A3" s="4" t="str">
        <f>"单位名称："&amp;"双江县审计局"</f>
        <v>单位名称：双江县审计局</v>
      </c>
      <c r="B3" s="5"/>
      <c r="C3" s="5"/>
      <c r="D3" s="5"/>
      <c r="E3" s="6"/>
      <c r="F3" s="6"/>
      <c r="G3" s="7" t="s">
        <v>2</v>
      </c>
    </row>
    <row r="4" ht="21.75" customHeight="1" spans="1:7">
      <c r="A4" s="8" t="s">
        <v>194</v>
      </c>
      <c r="B4" s="8" t="s">
        <v>193</v>
      </c>
      <c r="C4" s="8" t="s">
        <v>131</v>
      </c>
      <c r="D4" s="9" t="s">
        <v>364</v>
      </c>
      <c r="E4" s="10" t="s">
        <v>34</v>
      </c>
      <c r="F4" s="11"/>
      <c r="G4" s="12"/>
    </row>
    <row r="5" ht="21.75" customHeight="1" spans="1:7">
      <c r="A5" s="13"/>
      <c r="B5" s="13"/>
      <c r="C5" s="13"/>
      <c r="D5" s="14"/>
      <c r="E5" s="15" t="s">
        <v>365</v>
      </c>
      <c r="F5" s="9" t="s">
        <v>366</v>
      </c>
      <c r="G5" s="9" t="s">
        <v>367</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692200</v>
      </c>
      <c r="F8" s="22">
        <v>692200</v>
      </c>
      <c r="G8" s="22">
        <v>692200</v>
      </c>
    </row>
    <row r="9" ht="29.9" customHeight="1" spans="1:7">
      <c r="A9" s="20"/>
      <c r="B9" s="20" t="s">
        <v>368</v>
      </c>
      <c r="C9" s="20" t="s">
        <v>202</v>
      </c>
      <c r="D9" s="20" t="s">
        <v>369</v>
      </c>
      <c r="E9" s="22">
        <v>519400</v>
      </c>
      <c r="F9" s="22">
        <v>519400</v>
      </c>
      <c r="G9" s="22">
        <v>519400</v>
      </c>
    </row>
    <row r="10" ht="29.9" customHeight="1" spans="1:7">
      <c r="A10" s="23"/>
      <c r="B10" s="20" t="s">
        <v>370</v>
      </c>
      <c r="C10" s="20" t="s">
        <v>197</v>
      </c>
      <c r="D10" s="20" t="s">
        <v>369</v>
      </c>
      <c r="E10" s="22">
        <v>172800</v>
      </c>
      <c r="F10" s="22">
        <v>172800</v>
      </c>
      <c r="G10" s="22">
        <v>172800</v>
      </c>
    </row>
    <row r="11" ht="18.75" customHeight="1" spans="1:7">
      <c r="A11" s="24" t="s">
        <v>31</v>
      </c>
      <c r="B11" s="25" t="s">
        <v>371</v>
      </c>
      <c r="C11" s="25"/>
      <c r="D11" s="26"/>
      <c r="E11" s="22">
        <v>692200</v>
      </c>
      <c r="F11" s="22">
        <v>692200</v>
      </c>
      <c r="G11" s="22">
        <v>692200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zoomScale="80" zoomScaleNormal="80" topLeftCell="B1" workbookViewId="0">
      <selection activeCell="B8" sqref="B8"/>
    </sheetView>
  </sheetViews>
  <sheetFormatPr defaultColWidth="8" defaultRowHeight="14.25" customHeight="1"/>
  <cols>
    <col min="1" max="1" width="21.1416666666667" customWidth="1"/>
    <col min="2" max="2" width="35.275" customWidth="1"/>
    <col min="3" max="19" width="16.175" customWidth="1"/>
  </cols>
  <sheetData>
    <row r="1" ht="12" customHeight="1" spans="1:18">
      <c r="A1" s="148"/>
      <c r="J1" s="160"/>
      <c r="R1" s="2" t="s">
        <v>27</v>
      </c>
    </row>
    <row r="2" ht="36" customHeight="1" spans="1:19">
      <c r="A2" s="149" t="s">
        <v>28</v>
      </c>
      <c r="B2" s="27"/>
      <c r="C2" s="27"/>
      <c r="D2" s="27"/>
      <c r="E2" s="27"/>
      <c r="F2" s="27"/>
      <c r="G2" s="27"/>
      <c r="H2" s="27"/>
      <c r="I2" s="27"/>
      <c r="J2" s="45"/>
      <c r="K2" s="27"/>
      <c r="L2" s="27"/>
      <c r="M2" s="27"/>
      <c r="N2" s="27"/>
      <c r="O2" s="27"/>
      <c r="P2" s="27"/>
      <c r="Q2" s="27"/>
      <c r="R2" s="27"/>
      <c r="S2" s="27"/>
    </row>
    <row r="3" ht="20.25" customHeight="1" spans="1:19">
      <c r="A3" s="93" t="str">
        <f>"单位名称："&amp;"双江县审计局"</f>
        <v>单位名称：双江县审计局</v>
      </c>
      <c r="B3" s="6"/>
      <c r="C3" s="6"/>
      <c r="D3" s="6"/>
      <c r="E3" s="6"/>
      <c r="F3" s="6"/>
      <c r="G3" s="6"/>
      <c r="H3" s="6"/>
      <c r="I3" s="6"/>
      <c r="J3" s="161"/>
      <c r="K3" s="6"/>
      <c r="L3" s="6"/>
      <c r="M3" s="6"/>
      <c r="N3" s="7"/>
      <c r="O3" s="7"/>
      <c r="P3" s="7"/>
      <c r="Q3" s="7"/>
      <c r="R3" s="7" t="s">
        <v>2</v>
      </c>
      <c r="S3" s="7"/>
    </row>
    <row r="4" ht="18.75" customHeight="1" spans="1:19">
      <c r="A4" s="150" t="s">
        <v>29</v>
      </c>
      <c r="B4" s="151" t="s">
        <v>30</v>
      </c>
      <c r="C4" s="151" t="s">
        <v>31</v>
      </c>
      <c r="D4" s="152" t="s">
        <v>32</v>
      </c>
      <c r="E4" s="153"/>
      <c r="F4" s="153"/>
      <c r="G4" s="153"/>
      <c r="H4" s="153"/>
      <c r="I4" s="153"/>
      <c r="J4" s="162"/>
      <c r="K4" s="153"/>
      <c r="L4" s="153"/>
      <c r="M4" s="153"/>
      <c r="N4" s="163"/>
      <c r="O4" s="163" t="s">
        <v>20</v>
      </c>
      <c r="P4" s="163"/>
      <c r="Q4" s="163"/>
      <c r="R4" s="163"/>
      <c r="S4" s="163"/>
    </row>
    <row r="5" ht="18" customHeight="1" spans="1:19">
      <c r="A5" s="154"/>
      <c r="B5" s="155"/>
      <c r="C5" s="155"/>
      <c r="D5" s="155" t="s">
        <v>33</v>
      </c>
      <c r="E5" s="155" t="s">
        <v>34</v>
      </c>
      <c r="F5" s="155" t="s">
        <v>35</v>
      </c>
      <c r="G5" s="155" t="s">
        <v>36</v>
      </c>
      <c r="H5" s="155" t="s">
        <v>37</v>
      </c>
      <c r="I5" s="164" t="s">
        <v>38</v>
      </c>
      <c r="J5" s="165"/>
      <c r="K5" s="164" t="s">
        <v>39</v>
      </c>
      <c r="L5" s="164" t="s">
        <v>40</v>
      </c>
      <c r="M5" s="164" t="s">
        <v>41</v>
      </c>
      <c r="N5" s="166" t="s">
        <v>42</v>
      </c>
      <c r="O5" s="167" t="s">
        <v>33</v>
      </c>
      <c r="P5" s="167" t="s">
        <v>34</v>
      </c>
      <c r="Q5" s="167" t="s">
        <v>35</v>
      </c>
      <c r="R5" s="167" t="s">
        <v>36</v>
      </c>
      <c r="S5" s="167" t="s">
        <v>43</v>
      </c>
    </row>
    <row r="6" ht="29.25" customHeight="1" spans="1:19">
      <c r="A6" s="156"/>
      <c r="B6" s="157"/>
      <c r="C6" s="157"/>
      <c r="D6" s="157"/>
      <c r="E6" s="157"/>
      <c r="F6" s="157"/>
      <c r="G6" s="157"/>
      <c r="H6" s="157"/>
      <c r="I6" s="168" t="s">
        <v>33</v>
      </c>
      <c r="J6" s="168" t="s">
        <v>44</v>
      </c>
      <c r="K6" s="168" t="s">
        <v>39</v>
      </c>
      <c r="L6" s="168" t="s">
        <v>40</v>
      </c>
      <c r="M6" s="168" t="s">
        <v>41</v>
      </c>
      <c r="N6" s="168" t="s">
        <v>42</v>
      </c>
      <c r="O6" s="168"/>
      <c r="P6" s="168"/>
      <c r="Q6" s="168"/>
      <c r="R6" s="168"/>
      <c r="S6" s="168"/>
    </row>
    <row r="7" ht="16.5" customHeight="1" spans="1:19">
      <c r="A7" s="133">
        <v>1</v>
      </c>
      <c r="B7" s="19">
        <v>2</v>
      </c>
      <c r="C7" s="19">
        <v>3</v>
      </c>
      <c r="D7" s="19">
        <v>4</v>
      </c>
      <c r="E7" s="133">
        <v>5</v>
      </c>
      <c r="F7" s="19">
        <v>6</v>
      </c>
      <c r="G7" s="19">
        <v>7</v>
      </c>
      <c r="H7" s="133">
        <v>8</v>
      </c>
      <c r="I7" s="19">
        <v>9</v>
      </c>
      <c r="J7" s="34">
        <v>10</v>
      </c>
      <c r="K7" s="34">
        <v>11</v>
      </c>
      <c r="L7" s="169">
        <v>12</v>
      </c>
      <c r="M7" s="34">
        <v>13</v>
      </c>
      <c r="N7" s="34">
        <v>14</v>
      </c>
      <c r="O7" s="34">
        <v>15</v>
      </c>
      <c r="P7" s="34">
        <v>16</v>
      </c>
      <c r="Q7" s="34">
        <v>17</v>
      </c>
      <c r="R7" s="34">
        <v>18</v>
      </c>
      <c r="S7" s="34">
        <v>19</v>
      </c>
    </row>
    <row r="8" ht="31.4" customHeight="1" spans="1:19">
      <c r="A8" s="29" t="s">
        <v>45</v>
      </c>
      <c r="B8" s="29" t="s">
        <v>46</v>
      </c>
      <c r="C8" s="22">
        <v>4116652.54</v>
      </c>
      <c r="D8" s="123">
        <v>4116652.54</v>
      </c>
      <c r="E8" s="92">
        <v>2854452.54</v>
      </c>
      <c r="F8" s="92"/>
      <c r="G8" s="92"/>
      <c r="H8" s="92"/>
      <c r="I8" s="92">
        <v>1262200</v>
      </c>
      <c r="J8" s="92"/>
      <c r="K8" s="92"/>
      <c r="L8" s="92"/>
      <c r="M8" s="92"/>
      <c r="N8" s="92">
        <v>1262200</v>
      </c>
      <c r="O8" s="92"/>
      <c r="P8" s="92"/>
      <c r="Q8" s="92"/>
      <c r="R8" s="92"/>
      <c r="S8" s="92"/>
    </row>
    <row r="9" ht="31.4" customHeight="1" spans="1:19">
      <c r="A9" s="131" t="s">
        <v>47</v>
      </c>
      <c r="B9" s="131" t="s">
        <v>46</v>
      </c>
      <c r="C9" s="22">
        <v>4116652.54</v>
      </c>
      <c r="D9" s="123">
        <v>4116652.54</v>
      </c>
      <c r="E9" s="92">
        <v>2854452.54</v>
      </c>
      <c r="F9" s="92"/>
      <c r="G9" s="92"/>
      <c r="H9" s="92"/>
      <c r="I9" s="92">
        <v>1262200</v>
      </c>
      <c r="J9" s="92"/>
      <c r="K9" s="92"/>
      <c r="L9" s="92"/>
      <c r="M9" s="92"/>
      <c r="N9" s="92">
        <v>1262200</v>
      </c>
      <c r="O9" s="92"/>
      <c r="P9" s="92"/>
      <c r="Q9" s="92"/>
      <c r="R9" s="92"/>
      <c r="S9" s="92"/>
    </row>
    <row r="10" ht="16.5" customHeight="1" spans="1:19">
      <c r="A10" s="158" t="s">
        <v>31</v>
      </c>
      <c r="B10" s="159"/>
      <c r="C10" s="123">
        <v>4116652.54</v>
      </c>
      <c r="D10" s="123">
        <v>4116652.54</v>
      </c>
      <c r="E10" s="92">
        <v>2854452.54</v>
      </c>
      <c r="F10" s="92"/>
      <c r="G10" s="92"/>
      <c r="H10" s="92"/>
      <c r="I10" s="92">
        <v>1262200</v>
      </c>
      <c r="J10" s="92"/>
      <c r="K10" s="92"/>
      <c r="L10" s="92"/>
      <c r="M10" s="92"/>
      <c r="N10" s="92">
        <v>1262200</v>
      </c>
      <c r="O10" s="92"/>
      <c r="P10" s="92"/>
      <c r="Q10" s="92"/>
      <c r="R10" s="92"/>
      <c r="S10" s="92"/>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Zeros="0" tabSelected="1" workbookViewId="0">
      <selection activeCell="O3" sqref="O3"/>
    </sheetView>
  </sheetViews>
  <sheetFormatPr defaultColWidth="9.14166666666667" defaultRowHeight="14.25" customHeight="1"/>
  <cols>
    <col min="1" max="1" width="14.275" customWidth="1"/>
    <col min="2" max="2" width="34.3666666666667" customWidth="1"/>
    <col min="3" max="6" width="18.85" customWidth="1"/>
    <col min="7" max="7" width="21.275" customWidth="1"/>
    <col min="8" max="9" width="18.85" customWidth="1"/>
    <col min="10" max="10" width="17.85" customWidth="1"/>
    <col min="11" max="15" width="18.85" customWidth="1"/>
  </cols>
  <sheetData>
    <row r="1" ht="15.75" customHeight="1" spans="15:15">
      <c r="O1" s="54" t="s">
        <v>48</v>
      </c>
    </row>
    <row r="2" ht="28.5" customHeight="1" spans="1:15">
      <c r="A2" s="27" t="s">
        <v>49</v>
      </c>
      <c r="B2" s="27"/>
      <c r="C2" s="27"/>
      <c r="D2" s="27"/>
      <c r="E2" s="27"/>
      <c r="F2" s="27"/>
      <c r="G2" s="27"/>
      <c r="H2" s="27"/>
      <c r="I2" s="27"/>
      <c r="J2" s="27"/>
      <c r="K2" s="27"/>
      <c r="L2" s="27"/>
      <c r="M2" s="27"/>
      <c r="N2" s="27"/>
      <c r="O2" s="27"/>
    </row>
    <row r="3" ht="15" customHeight="1" spans="1:15">
      <c r="A3" s="102" t="str">
        <f>"单位名称："&amp;"双江县审计局"</f>
        <v>单位名称：双江县审计局</v>
      </c>
      <c r="B3" s="103"/>
      <c r="C3" s="57"/>
      <c r="D3" s="57"/>
      <c r="E3" s="57"/>
      <c r="F3" s="57"/>
      <c r="G3" s="6"/>
      <c r="H3" s="57"/>
      <c r="I3" s="57"/>
      <c r="J3" s="6"/>
      <c r="K3" s="57"/>
      <c r="L3" s="57"/>
      <c r="M3" s="6"/>
      <c r="N3" s="6"/>
      <c r="O3" s="104" t="s">
        <v>2</v>
      </c>
    </row>
    <row r="4" ht="18.75" customHeight="1" spans="1:15">
      <c r="A4" s="9" t="s">
        <v>50</v>
      </c>
      <c r="B4" s="9" t="s">
        <v>51</v>
      </c>
      <c r="C4" s="15" t="s">
        <v>31</v>
      </c>
      <c r="D4" s="62" t="s">
        <v>34</v>
      </c>
      <c r="E4" s="62"/>
      <c r="F4" s="62"/>
      <c r="G4" s="9" t="s">
        <v>35</v>
      </c>
      <c r="H4" s="9" t="s">
        <v>36</v>
      </c>
      <c r="I4" s="9" t="s">
        <v>52</v>
      </c>
      <c r="J4" s="10" t="s">
        <v>53</v>
      </c>
      <c r="K4" s="68" t="s">
        <v>54</v>
      </c>
      <c r="L4" s="68" t="s">
        <v>55</v>
      </c>
      <c r="M4" s="68" t="s">
        <v>56</v>
      </c>
      <c r="N4" s="68" t="s">
        <v>57</v>
      </c>
      <c r="O4" s="87" t="s">
        <v>58</v>
      </c>
    </row>
    <row r="5" ht="30" customHeight="1" spans="1:15">
      <c r="A5" s="18"/>
      <c r="B5" s="18"/>
      <c r="C5" s="18"/>
      <c r="D5" s="62" t="s">
        <v>33</v>
      </c>
      <c r="E5" s="62" t="s">
        <v>59</v>
      </c>
      <c r="F5" s="62" t="s">
        <v>60</v>
      </c>
      <c r="G5" s="18"/>
      <c r="H5" s="18"/>
      <c r="I5" s="18"/>
      <c r="J5" s="62" t="s">
        <v>33</v>
      </c>
      <c r="K5" s="91" t="s">
        <v>54</v>
      </c>
      <c r="L5" s="91" t="s">
        <v>55</v>
      </c>
      <c r="M5" s="91" t="s">
        <v>56</v>
      </c>
      <c r="N5" s="91" t="s">
        <v>57</v>
      </c>
      <c r="O5" s="91" t="s">
        <v>58</v>
      </c>
    </row>
    <row r="6" ht="16.5" customHeight="1" spans="1:15">
      <c r="A6" s="62">
        <v>1</v>
      </c>
      <c r="B6" s="62">
        <v>2</v>
      </c>
      <c r="C6" s="62">
        <v>3</v>
      </c>
      <c r="D6" s="62">
        <v>4</v>
      </c>
      <c r="E6" s="62">
        <v>5</v>
      </c>
      <c r="F6" s="62">
        <v>6</v>
      </c>
      <c r="G6" s="62">
        <v>7</v>
      </c>
      <c r="H6" s="47">
        <v>8</v>
      </c>
      <c r="I6" s="47">
        <v>9</v>
      </c>
      <c r="J6" s="47">
        <v>10</v>
      </c>
      <c r="K6" s="47">
        <v>11</v>
      </c>
      <c r="L6" s="47">
        <v>12</v>
      </c>
      <c r="M6" s="47">
        <v>13</v>
      </c>
      <c r="N6" s="47">
        <v>14</v>
      </c>
      <c r="O6" s="62">
        <v>15</v>
      </c>
    </row>
    <row r="7" ht="20.25" customHeight="1" spans="1:15">
      <c r="A7" s="29" t="s">
        <v>61</v>
      </c>
      <c r="B7" s="29" t="s">
        <v>62</v>
      </c>
      <c r="C7" s="123">
        <v>3374410.95</v>
      </c>
      <c r="D7" s="123">
        <v>2312210.95</v>
      </c>
      <c r="E7" s="123">
        <v>1620010.95</v>
      </c>
      <c r="F7" s="123">
        <v>692200</v>
      </c>
      <c r="G7" s="92"/>
      <c r="H7" s="123"/>
      <c r="I7" s="123"/>
      <c r="J7" s="123">
        <v>1062200</v>
      </c>
      <c r="K7" s="123"/>
      <c r="L7" s="123"/>
      <c r="M7" s="92"/>
      <c r="N7" s="123"/>
      <c r="O7" s="123">
        <v>1062200</v>
      </c>
    </row>
    <row r="8" ht="20.25" customHeight="1" spans="1:15">
      <c r="A8" s="131" t="s">
        <v>63</v>
      </c>
      <c r="B8" s="131" t="s">
        <v>64</v>
      </c>
      <c r="C8" s="123">
        <v>3374410.95</v>
      </c>
      <c r="D8" s="123">
        <v>2312210.95</v>
      </c>
      <c r="E8" s="123">
        <v>1620010.95</v>
      </c>
      <c r="F8" s="123">
        <v>692200</v>
      </c>
      <c r="G8" s="92"/>
      <c r="H8" s="123"/>
      <c r="I8" s="123"/>
      <c r="J8" s="123">
        <v>1062200</v>
      </c>
      <c r="K8" s="123"/>
      <c r="L8" s="123"/>
      <c r="M8" s="92"/>
      <c r="N8" s="123"/>
      <c r="O8" s="123">
        <v>1062200</v>
      </c>
    </row>
    <row r="9" ht="20.25" customHeight="1" spans="1:15">
      <c r="A9" s="132" t="s">
        <v>65</v>
      </c>
      <c r="B9" s="132" t="s">
        <v>66</v>
      </c>
      <c r="C9" s="123">
        <v>1620010.95</v>
      </c>
      <c r="D9" s="123">
        <v>1620010.95</v>
      </c>
      <c r="E9" s="123">
        <v>1620010.95</v>
      </c>
      <c r="F9" s="123"/>
      <c r="G9" s="92"/>
      <c r="H9" s="123"/>
      <c r="I9" s="123"/>
      <c r="J9" s="123"/>
      <c r="K9" s="123"/>
      <c r="L9" s="123"/>
      <c r="M9" s="92"/>
      <c r="N9" s="123"/>
      <c r="O9" s="123"/>
    </row>
    <row r="10" ht="20.25" customHeight="1" spans="1:15">
      <c r="A10" s="132" t="s">
        <v>67</v>
      </c>
      <c r="B10" s="132" t="s">
        <v>68</v>
      </c>
      <c r="C10" s="123">
        <v>1754400</v>
      </c>
      <c r="D10" s="123">
        <v>692200</v>
      </c>
      <c r="E10" s="123"/>
      <c r="F10" s="123">
        <v>692200</v>
      </c>
      <c r="G10" s="92"/>
      <c r="H10" s="123"/>
      <c r="I10" s="123"/>
      <c r="J10" s="123">
        <v>1062200</v>
      </c>
      <c r="K10" s="123"/>
      <c r="L10" s="123"/>
      <c r="M10" s="92"/>
      <c r="N10" s="123"/>
      <c r="O10" s="123">
        <v>1062200</v>
      </c>
    </row>
    <row r="11" ht="20.25" customHeight="1" spans="1:15">
      <c r="A11" s="29" t="s">
        <v>69</v>
      </c>
      <c r="B11" s="29" t="s">
        <v>70</v>
      </c>
      <c r="C11" s="123">
        <v>403268.81</v>
      </c>
      <c r="D11" s="123">
        <v>203268.81</v>
      </c>
      <c r="E11" s="123">
        <v>203268.81</v>
      </c>
      <c r="F11" s="123"/>
      <c r="G11" s="92"/>
      <c r="H11" s="123"/>
      <c r="I11" s="123"/>
      <c r="J11" s="123">
        <v>200000</v>
      </c>
      <c r="K11" s="123"/>
      <c r="L11" s="123"/>
      <c r="M11" s="92"/>
      <c r="N11" s="123"/>
      <c r="O11" s="123">
        <v>200000</v>
      </c>
    </row>
    <row r="12" ht="20.25" customHeight="1" spans="1:15">
      <c r="A12" s="131" t="s">
        <v>71</v>
      </c>
      <c r="B12" s="131" t="s">
        <v>72</v>
      </c>
      <c r="C12" s="123">
        <v>400614.08</v>
      </c>
      <c r="D12" s="123">
        <v>200614.08</v>
      </c>
      <c r="E12" s="123">
        <v>200614.08</v>
      </c>
      <c r="F12" s="123"/>
      <c r="G12" s="92"/>
      <c r="H12" s="123"/>
      <c r="I12" s="123"/>
      <c r="J12" s="123">
        <v>200000</v>
      </c>
      <c r="K12" s="123"/>
      <c r="L12" s="123"/>
      <c r="M12" s="92"/>
      <c r="N12" s="123"/>
      <c r="O12" s="123">
        <v>200000</v>
      </c>
    </row>
    <row r="13" ht="20.25" customHeight="1" spans="1:15">
      <c r="A13" s="132" t="s">
        <v>73</v>
      </c>
      <c r="B13" s="132" t="s">
        <v>74</v>
      </c>
      <c r="C13" s="123">
        <v>200000</v>
      </c>
      <c r="D13" s="123"/>
      <c r="E13" s="123"/>
      <c r="F13" s="123"/>
      <c r="G13" s="92"/>
      <c r="H13" s="123"/>
      <c r="I13" s="123"/>
      <c r="J13" s="123">
        <v>200000</v>
      </c>
      <c r="K13" s="123"/>
      <c r="L13" s="123"/>
      <c r="M13" s="92"/>
      <c r="N13" s="123"/>
      <c r="O13" s="123">
        <v>200000</v>
      </c>
    </row>
    <row r="14" ht="20.25" customHeight="1" spans="1:15">
      <c r="A14" s="132" t="s">
        <v>75</v>
      </c>
      <c r="B14" s="132" t="s">
        <v>76</v>
      </c>
      <c r="C14" s="123">
        <v>200614.08</v>
      </c>
      <c r="D14" s="123">
        <v>200614.08</v>
      </c>
      <c r="E14" s="123">
        <v>200614.08</v>
      </c>
      <c r="F14" s="123"/>
      <c r="G14" s="92"/>
      <c r="H14" s="123"/>
      <c r="I14" s="123"/>
      <c r="J14" s="123"/>
      <c r="K14" s="123"/>
      <c r="L14" s="123"/>
      <c r="M14" s="92"/>
      <c r="N14" s="123"/>
      <c r="O14" s="123"/>
    </row>
    <row r="15" ht="20.25" customHeight="1" spans="1:15">
      <c r="A15" s="131" t="s">
        <v>77</v>
      </c>
      <c r="B15" s="131" t="s">
        <v>78</v>
      </c>
      <c r="C15" s="123">
        <v>2654.73</v>
      </c>
      <c r="D15" s="123">
        <v>2654.73</v>
      </c>
      <c r="E15" s="123">
        <v>2654.73</v>
      </c>
      <c r="F15" s="123"/>
      <c r="G15" s="92"/>
      <c r="H15" s="123"/>
      <c r="I15" s="123"/>
      <c r="J15" s="123"/>
      <c r="K15" s="123"/>
      <c r="L15" s="123"/>
      <c r="M15" s="92"/>
      <c r="N15" s="123"/>
      <c r="O15" s="123"/>
    </row>
    <row r="16" ht="20.25" customHeight="1" spans="1:15">
      <c r="A16" s="132" t="s">
        <v>79</v>
      </c>
      <c r="B16" s="132" t="s">
        <v>78</v>
      </c>
      <c r="C16" s="123">
        <v>2654.73</v>
      </c>
      <c r="D16" s="123">
        <v>2654.73</v>
      </c>
      <c r="E16" s="123">
        <v>2654.73</v>
      </c>
      <c r="F16" s="123"/>
      <c r="G16" s="92"/>
      <c r="H16" s="123"/>
      <c r="I16" s="123"/>
      <c r="J16" s="123"/>
      <c r="K16" s="123"/>
      <c r="L16" s="123"/>
      <c r="M16" s="92"/>
      <c r="N16" s="123"/>
      <c r="O16" s="123"/>
    </row>
    <row r="17" ht="20.25" customHeight="1" spans="1:15">
      <c r="A17" s="29" t="s">
        <v>80</v>
      </c>
      <c r="B17" s="29" t="s">
        <v>81</v>
      </c>
      <c r="C17" s="123">
        <v>147863.29</v>
      </c>
      <c r="D17" s="123">
        <v>147863.29</v>
      </c>
      <c r="E17" s="123">
        <v>147863.29</v>
      </c>
      <c r="F17" s="123"/>
      <c r="G17" s="92"/>
      <c r="H17" s="123"/>
      <c r="I17" s="123"/>
      <c r="J17" s="123"/>
      <c r="K17" s="123"/>
      <c r="L17" s="123"/>
      <c r="M17" s="92"/>
      <c r="N17" s="123"/>
      <c r="O17" s="123"/>
    </row>
    <row r="18" ht="20.25" customHeight="1" spans="1:15">
      <c r="A18" s="131" t="s">
        <v>82</v>
      </c>
      <c r="B18" s="131" t="s">
        <v>83</v>
      </c>
      <c r="C18" s="123">
        <v>147863.29</v>
      </c>
      <c r="D18" s="123">
        <v>147863.29</v>
      </c>
      <c r="E18" s="123">
        <v>147863.29</v>
      </c>
      <c r="F18" s="123"/>
      <c r="G18" s="92"/>
      <c r="H18" s="123"/>
      <c r="I18" s="123"/>
      <c r="J18" s="123"/>
      <c r="K18" s="123"/>
      <c r="L18" s="123"/>
      <c r="M18" s="92"/>
      <c r="N18" s="123"/>
      <c r="O18" s="123"/>
    </row>
    <row r="19" ht="20.25" customHeight="1" spans="1:15">
      <c r="A19" s="132" t="s">
        <v>84</v>
      </c>
      <c r="B19" s="132" t="s">
        <v>85</v>
      </c>
      <c r="C19" s="123">
        <v>89022.5</v>
      </c>
      <c r="D19" s="123">
        <v>89022.5</v>
      </c>
      <c r="E19" s="123">
        <v>89022.5</v>
      </c>
      <c r="F19" s="123"/>
      <c r="G19" s="92"/>
      <c r="H19" s="123"/>
      <c r="I19" s="123"/>
      <c r="J19" s="123"/>
      <c r="K19" s="123"/>
      <c r="L19" s="123"/>
      <c r="M19" s="92"/>
      <c r="N19" s="123"/>
      <c r="O19" s="123"/>
    </row>
    <row r="20" ht="20.25" customHeight="1" spans="1:15">
      <c r="A20" s="132" t="s">
        <v>86</v>
      </c>
      <c r="B20" s="132" t="s">
        <v>87</v>
      </c>
      <c r="C20" s="123">
        <v>53800.79</v>
      </c>
      <c r="D20" s="123">
        <v>53800.79</v>
      </c>
      <c r="E20" s="123">
        <v>53800.79</v>
      </c>
      <c r="F20" s="123"/>
      <c r="G20" s="92"/>
      <c r="H20" s="123"/>
      <c r="I20" s="123"/>
      <c r="J20" s="123"/>
      <c r="K20" s="123"/>
      <c r="L20" s="123"/>
      <c r="M20" s="92"/>
      <c r="N20" s="123"/>
      <c r="O20" s="123"/>
    </row>
    <row r="21" ht="20.25" customHeight="1" spans="1:15">
      <c r="A21" s="132" t="s">
        <v>88</v>
      </c>
      <c r="B21" s="132" t="s">
        <v>89</v>
      </c>
      <c r="C21" s="123">
        <v>5040</v>
      </c>
      <c r="D21" s="123">
        <v>5040</v>
      </c>
      <c r="E21" s="123">
        <v>5040</v>
      </c>
      <c r="F21" s="123"/>
      <c r="G21" s="92"/>
      <c r="H21" s="123"/>
      <c r="I21" s="123"/>
      <c r="J21" s="123"/>
      <c r="K21" s="123"/>
      <c r="L21" s="123"/>
      <c r="M21" s="92"/>
      <c r="N21" s="123"/>
      <c r="O21" s="123"/>
    </row>
    <row r="22" ht="20.25" customHeight="1" spans="1:15">
      <c r="A22" s="29" t="s">
        <v>90</v>
      </c>
      <c r="B22" s="29" t="s">
        <v>91</v>
      </c>
      <c r="C22" s="123">
        <v>191109.49</v>
      </c>
      <c r="D22" s="123">
        <v>191109.49</v>
      </c>
      <c r="E22" s="123">
        <v>191109.49</v>
      </c>
      <c r="F22" s="123"/>
      <c r="G22" s="92"/>
      <c r="H22" s="123"/>
      <c r="I22" s="123"/>
      <c r="J22" s="123"/>
      <c r="K22" s="123"/>
      <c r="L22" s="123"/>
      <c r="M22" s="92"/>
      <c r="N22" s="123"/>
      <c r="O22" s="123"/>
    </row>
    <row r="23" ht="20.25" customHeight="1" spans="1:15">
      <c r="A23" s="131" t="s">
        <v>92</v>
      </c>
      <c r="B23" s="131" t="s">
        <v>93</v>
      </c>
      <c r="C23" s="123">
        <v>191109.49</v>
      </c>
      <c r="D23" s="123">
        <v>191109.49</v>
      </c>
      <c r="E23" s="123">
        <v>191109.49</v>
      </c>
      <c r="F23" s="123"/>
      <c r="G23" s="92"/>
      <c r="H23" s="123"/>
      <c r="I23" s="123"/>
      <c r="J23" s="123"/>
      <c r="K23" s="123"/>
      <c r="L23" s="123"/>
      <c r="M23" s="92"/>
      <c r="N23" s="123"/>
      <c r="O23" s="123"/>
    </row>
    <row r="24" ht="20.25" customHeight="1" spans="1:15">
      <c r="A24" s="132" t="s">
        <v>94</v>
      </c>
      <c r="B24" s="132" t="s">
        <v>95</v>
      </c>
      <c r="C24" s="123">
        <v>191109.49</v>
      </c>
      <c r="D24" s="123">
        <v>191109.49</v>
      </c>
      <c r="E24" s="123">
        <v>191109.49</v>
      </c>
      <c r="F24" s="123"/>
      <c r="G24" s="92"/>
      <c r="H24" s="123"/>
      <c r="I24" s="123"/>
      <c r="J24" s="123"/>
      <c r="K24" s="123"/>
      <c r="L24" s="123"/>
      <c r="M24" s="92"/>
      <c r="N24" s="123"/>
      <c r="O24" s="123"/>
    </row>
    <row r="25" ht="17.25" customHeight="1" spans="1:15">
      <c r="A25" s="105" t="s">
        <v>96</v>
      </c>
      <c r="B25" s="106" t="s">
        <v>96</v>
      </c>
      <c r="C25" s="123">
        <v>4116652.54</v>
      </c>
      <c r="D25" s="123">
        <v>2854452.54</v>
      </c>
      <c r="E25" s="123">
        <v>2162252.54</v>
      </c>
      <c r="F25" s="123">
        <v>692200</v>
      </c>
      <c r="G25" s="92"/>
      <c r="H25" s="123"/>
      <c r="I25" s="123"/>
      <c r="J25" s="123">
        <v>1262200</v>
      </c>
      <c r="K25" s="123"/>
      <c r="L25" s="123"/>
      <c r="M25" s="92"/>
      <c r="N25" s="123"/>
      <c r="O25" s="123">
        <v>1262200</v>
      </c>
    </row>
  </sheetData>
  <mergeCells count="11">
    <mergeCell ref="A2:O2"/>
    <mergeCell ref="A3:L3"/>
    <mergeCell ref="D4:F4"/>
    <mergeCell ref="J4:O4"/>
    <mergeCell ref="A25:B25"/>
    <mergeCell ref="A4:A5"/>
    <mergeCell ref="B4:B5"/>
    <mergeCell ref="C4:C5"/>
    <mergeCell ref="G4:G5"/>
    <mergeCell ref="H4:H5"/>
    <mergeCell ref="I4:I5"/>
  </mergeCells>
  <pageMargins left="0.75" right="0.75" top="1" bottom="1" header="0.5" footer="0.5"/>
  <pageSetup paperSize="9" scale="4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zoomScale="80" zoomScaleNormal="80" workbookViewId="0">
      <selection activeCell="D3" sqref="D3"/>
    </sheetView>
  </sheetViews>
  <sheetFormatPr defaultColWidth="9.14166666666667" defaultRowHeight="14.25" customHeight="1" outlineLevelCol="3"/>
  <cols>
    <col min="1" max="1" width="49.275" customWidth="1"/>
    <col min="2" max="2" width="43.3083333333333" customWidth="1"/>
    <col min="3" max="3" width="48.575" customWidth="1"/>
    <col min="4" max="4" width="41.175" customWidth="1"/>
  </cols>
  <sheetData>
    <row r="1" customHeight="1" spans="4:4">
      <c r="D1" s="100" t="s">
        <v>97</v>
      </c>
    </row>
    <row r="2" ht="31.5" customHeight="1" spans="1:4">
      <c r="A2" s="44" t="s">
        <v>98</v>
      </c>
      <c r="B2" s="135"/>
      <c r="C2" s="135"/>
      <c r="D2" s="135"/>
    </row>
    <row r="3" ht="17.25" customHeight="1" spans="1:4">
      <c r="A3" s="4" t="str">
        <f>"单位名称："&amp;"双江县审计局"</f>
        <v>单位名称：双江县审计局</v>
      </c>
      <c r="B3" s="136"/>
      <c r="C3" s="136"/>
      <c r="D3" s="101" t="s">
        <v>2</v>
      </c>
    </row>
    <row r="4" ht="24.65" customHeight="1" spans="1:4">
      <c r="A4" s="10" t="s">
        <v>3</v>
      </c>
      <c r="B4" s="12"/>
      <c r="C4" s="10" t="s">
        <v>4</v>
      </c>
      <c r="D4" s="12"/>
    </row>
    <row r="5" ht="15.65" customHeight="1" spans="1:4">
      <c r="A5" s="15" t="s">
        <v>5</v>
      </c>
      <c r="B5" s="137" t="s">
        <v>6</v>
      </c>
      <c r="C5" s="15" t="s">
        <v>99</v>
      </c>
      <c r="D5" s="137" t="s">
        <v>6</v>
      </c>
    </row>
    <row r="6" ht="14.15" customHeight="1" spans="1:4">
      <c r="A6" s="18"/>
      <c r="B6" s="17"/>
      <c r="C6" s="18"/>
      <c r="D6" s="17"/>
    </row>
    <row r="7" ht="29.15" customHeight="1" spans="1:4">
      <c r="A7" s="138" t="s">
        <v>100</v>
      </c>
      <c r="B7" s="139">
        <v>2854452.54</v>
      </c>
      <c r="C7" s="140" t="s">
        <v>101</v>
      </c>
      <c r="D7" s="139">
        <v>2854452.54</v>
      </c>
    </row>
    <row r="8" ht="29.15" customHeight="1" spans="1:4">
      <c r="A8" s="141" t="s">
        <v>102</v>
      </c>
      <c r="B8" s="92">
        <v>2854452.54</v>
      </c>
      <c r="C8" s="23" t="str">
        <f>"（一）"&amp;"一般公共服务支出"</f>
        <v>（一）一般公共服务支出</v>
      </c>
      <c r="D8" s="92">
        <v>2312210.95</v>
      </c>
    </row>
    <row r="9" ht="29.15" customHeight="1" spans="1:4">
      <c r="A9" s="141" t="s">
        <v>103</v>
      </c>
      <c r="B9" s="92"/>
      <c r="C9" s="23" t="str">
        <f>"（二）"&amp;"社会保障和就业支出"</f>
        <v>（二）社会保障和就业支出</v>
      </c>
      <c r="D9" s="92">
        <v>203268.81</v>
      </c>
    </row>
    <row r="10" ht="29.15" customHeight="1" spans="1:4">
      <c r="A10" s="141" t="s">
        <v>104</v>
      </c>
      <c r="B10" s="92"/>
      <c r="C10" s="23" t="str">
        <f>"（三）"&amp;"卫生健康支出"</f>
        <v>（三）卫生健康支出</v>
      </c>
      <c r="D10" s="92">
        <v>147863.29</v>
      </c>
    </row>
    <row r="11" ht="29.15" customHeight="1" spans="1:4">
      <c r="A11" s="142" t="s">
        <v>105</v>
      </c>
      <c r="B11" s="143"/>
      <c r="C11" s="23" t="str">
        <f>"（四）"&amp;"住房保障支出"</f>
        <v>（四）住房保障支出</v>
      </c>
      <c r="D11" s="92">
        <v>191109.49</v>
      </c>
    </row>
    <row r="12" ht="29.15" customHeight="1" spans="1:4">
      <c r="A12" s="141" t="s">
        <v>102</v>
      </c>
      <c r="B12" s="123"/>
      <c r="C12" s="144"/>
      <c r="D12" s="143"/>
    </row>
    <row r="13" ht="29.15" customHeight="1" spans="1:4">
      <c r="A13" s="145" t="s">
        <v>103</v>
      </c>
      <c r="B13" s="123"/>
      <c r="C13" s="144"/>
      <c r="D13" s="143"/>
    </row>
    <row r="14" ht="29.15" customHeight="1" spans="1:4">
      <c r="A14" s="145" t="s">
        <v>104</v>
      </c>
      <c r="B14" s="143"/>
      <c r="C14" s="144"/>
      <c r="D14" s="143"/>
    </row>
    <row r="15" ht="29.15" customHeight="1" spans="1:4">
      <c r="A15" s="146"/>
      <c r="B15" s="143"/>
      <c r="C15" s="147" t="s">
        <v>106</v>
      </c>
      <c r="D15" s="143"/>
    </row>
    <row r="16" ht="29.15" customHeight="1" spans="1:4">
      <c r="A16" s="146" t="s">
        <v>107</v>
      </c>
      <c r="B16" s="143">
        <v>2854452.54</v>
      </c>
      <c r="C16" s="144" t="s">
        <v>26</v>
      </c>
      <c r="D16" s="143">
        <v>2854452.54</v>
      </c>
    </row>
  </sheetData>
  <mergeCells count="8">
    <mergeCell ref="A2:D2"/>
    <mergeCell ref="A3:B3"/>
    <mergeCell ref="A4:B4"/>
    <mergeCell ref="C4:D4"/>
    <mergeCell ref="A5:A6"/>
    <mergeCell ref="B5:B6"/>
    <mergeCell ref="C5:C6"/>
    <mergeCell ref="D5:D6"/>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zoomScale="80" zoomScaleNormal="80" workbookViewId="0">
      <selection activeCell="G3" sqref="G3"/>
    </sheetView>
  </sheetViews>
  <sheetFormatPr defaultColWidth="9.14166666666667" defaultRowHeight="14.25" customHeight="1" outlineLevelCol="6"/>
  <cols>
    <col min="1" max="1" width="20.1416666666667" customWidth="1"/>
    <col min="2" max="2" width="37.3083333333333" customWidth="1"/>
    <col min="3" max="3" width="24.275" customWidth="1"/>
    <col min="4" max="6" width="25.025" customWidth="1"/>
    <col min="7" max="7" width="24.275" customWidth="1"/>
  </cols>
  <sheetData>
    <row r="1" ht="12" customHeight="1" spans="4:7">
      <c r="D1" s="114"/>
      <c r="F1" s="54"/>
      <c r="G1" s="54" t="s">
        <v>108</v>
      </c>
    </row>
    <row r="2" ht="39" customHeight="1" spans="1:7">
      <c r="A2" s="3" t="s">
        <v>109</v>
      </c>
      <c r="B2" s="3"/>
      <c r="C2" s="3"/>
      <c r="D2" s="3"/>
      <c r="E2" s="3"/>
      <c r="F2" s="3"/>
      <c r="G2" s="3"/>
    </row>
    <row r="3" ht="18" customHeight="1" spans="1:7">
      <c r="A3" s="4" t="str">
        <f>"单位名称："&amp;"双江县审计局"</f>
        <v>单位名称：双江县审计局</v>
      </c>
      <c r="F3" s="104"/>
      <c r="G3" s="104" t="s">
        <v>2</v>
      </c>
    </row>
    <row r="4" ht="20.25" customHeight="1" spans="1:7">
      <c r="A4" s="125" t="s">
        <v>110</v>
      </c>
      <c r="B4" s="126"/>
      <c r="C4" s="127" t="s">
        <v>31</v>
      </c>
      <c r="D4" s="11" t="s">
        <v>59</v>
      </c>
      <c r="E4" s="11"/>
      <c r="F4" s="12"/>
      <c r="G4" s="127" t="s">
        <v>60</v>
      </c>
    </row>
    <row r="5" ht="20.25" customHeight="1" spans="1:7">
      <c r="A5" s="128" t="s">
        <v>50</v>
      </c>
      <c r="B5" s="129" t="s">
        <v>51</v>
      </c>
      <c r="C5" s="94"/>
      <c r="D5" s="94" t="s">
        <v>33</v>
      </c>
      <c r="E5" s="94" t="s">
        <v>111</v>
      </c>
      <c r="F5" s="94" t="s">
        <v>112</v>
      </c>
      <c r="G5" s="94"/>
    </row>
    <row r="6" ht="13.5" customHeight="1" spans="1:7">
      <c r="A6" s="130" t="s">
        <v>113</v>
      </c>
      <c r="B6" s="130" t="s">
        <v>114</v>
      </c>
      <c r="C6" s="130" t="s">
        <v>115</v>
      </c>
      <c r="D6" s="62">
        <v>4</v>
      </c>
      <c r="E6" s="130" t="s">
        <v>116</v>
      </c>
      <c r="F6" s="130" t="s">
        <v>117</v>
      </c>
      <c r="G6" s="130" t="s">
        <v>118</v>
      </c>
    </row>
    <row r="7" ht="18" customHeight="1" spans="1:7">
      <c r="A7" s="29" t="s">
        <v>61</v>
      </c>
      <c r="B7" s="29" t="s">
        <v>62</v>
      </c>
      <c r="C7" s="22">
        <v>2312210.95</v>
      </c>
      <c r="D7" s="22">
        <v>1620010.95</v>
      </c>
      <c r="E7" s="22">
        <v>1368600.9</v>
      </c>
      <c r="F7" s="22">
        <v>251410.05</v>
      </c>
      <c r="G7" s="22">
        <v>692200</v>
      </c>
    </row>
    <row r="8" ht="18" customHeight="1" spans="1:7">
      <c r="A8" s="29" t="s">
        <v>63</v>
      </c>
      <c r="B8" s="131" t="s">
        <v>64</v>
      </c>
      <c r="C8" s="22">
        <v>2312210.95</v>
      </c>
      <c r="D8" s="22">
        <v>1620010.95</v>
      </c>
      <c r="E8" s="22">
        <v>1368600.9</v>
      </c>
      <c r="F8" s="22">
        <v>251410.05</v>
      </c>
      <c r="G8" s="22">
        <v>692200</v>
      </c>
    </row>
    <row r="9" ht="18" customHeight="1" spans="1:7">
      <c r="A9" s="29" t="s">
        <v>65</v>
      </c>
      <c r="B9" s="132" t="s">
        <v>66</v>
      </c>
      <c r="C9" s="22">
        <v>1620010.95</v>
      </c>
      <c r="D9" s="22">
        <v>1620010.95</v>
      </c>
      <c r="E9" s="22">
        <v>1368600.9</v>
      </c>
      <c r="F9" s="22">
        <v>251410.05</v>
      </c>
      <c r="G9" s="22"/>
    </row>
    <row r="10" ht="18" customHeight="1" spans="1:7">
      <c r="A10" s="29" t="s">
        <v>67</v>
      </c>
      <c r="B10" s="132" t="s">
        <v>68</v>
      </c>
      <c r="C10" s="22">
        <v>692200</v>
      </c>
      <c r="D10" s="22"/>
      <c r="E10" s="22"/>
      <c r="F10" s="22"/>
      <c r="G10" s="22">
        <v>692200</v>
      </c>
    </row>
    <row r="11" ht="18" customHeight="1" spans="1:7">
      <c r="A11" s="29" t="s">
        <v>69</v>
      </c>
      <c r="B11" s="29" t="s">
        <v>70</v>
      </c>
      <c r="C11" s="22">
        <v>203268.81</v>
      </c>
      <c r="D11" s="22">
        <v>203268.81</v>
      </c>
      <c r="E11" s="22">
        <v>203268.81</v>
      </c>
      <c r="F11" s="22"/>
      <c r="G11" s="22"/>
    </row>
    <row r="12" ht="18" customHeight="1" spans="1:7">
      <c r="A12" s="29" t="s">
        <v>71</v>
      </c>
      <c r="B12" s="131" t="s">
        <v>72</v>
      </c>
      <c r="C12" s="22">
        <v>200614.08</v>
      </c>
      <c r="D12" s="22">
        <v>200614.08</v>
      </c>
      <c r="E12" s="22">
        <v>200614.08</v>
      </c>
      <c r="F12" s="22"/>
      <c r="G12" s="22"/>
    </row>
    <row r="13" ht="18" customHeight="1" spans="1:7">
      <c r="A13" s="29" t="s">
        <v>75</v>
      </c>
      <c r="B13" s="132" t="s">
        <v>76</v>
      </c>
      <c r="C13" s="22">
        <v>200614.08</v>
      </c>
      <c r="D13" s="22">
        <v>200614.08</v>
      </c>
      <c r="E13" s="22">
        <v>200614.08</v>
      </c>
      <c r="F13" s="22"/>
      <c r="G13" s="22"/>
    </row>
    <row r="14" ht="18" customHeight="1" spans="1:7">
      <c r="A14" s="29" t="s">
        <v>77</v>
      </c>
      <c r="B14" s="131" t="s">
        <v>78</v>
      </c>
      <c r="C14" s="22">
        <v>2654.73</v>
      </c>
      <c r="D14" s="22">
        <v>2654.73</v>
      </c>
      <c r="E14" s="22">
        <v>2654.73</v>
      </c>
      <c r="F14" s="22"/>
      <c r="G14" s="22"/>
    </row>
    <row r="15" ht="18" customHeight="1" spans="1:7">
      <c r="A15" s="29" t="s">
        <v>79</v>
      </c>
      <c r="B15" s="132" t="s">
        <v>78</v>
      </c>
      <c r="C15" s="22">
        <v>2654.73</v>
      </c>
      <c r="D15" s="22">
        <v>2654.73</v>
      </c>
      <c r="E15" s="22">
        <v>2654.73</v>
      </c>
      <c r="F15" s="22"/>
      <c r="G15" s="22"/>
    </row>
    <row r="16" ht="18" customHeight="1" spans="1:7">
      <c r="A16" s="29" t="s">
        <v>80</v>
      </c>
      <c r="B16" s="29" t="s">
        <v>81</v>
      </c>
      <c r="C16" s="22">
        <v>147863.29</v>
      </c>
      <c r="D16" s="22">
        <v>147863.29</v>
      </c>
      <c r="E16" s="22">
        <v>147863.29</v>
      </c>
      <c r="F16" s="22"/>
      <c r="G16" s="22"/>
    </row>
    <row r="17" ht="18" customHeight="1" spans="1:7">
      <c r="A17" s="29" t="s">
        <v>82</v>
      </c>
      <c r="B17" s="131" t="s">
        <v>83</v>
      </c>
      <c r="C17" s="22">
        <v>147863.29</v>
      </c>
      <c r="D17" s="22">
        <v>147863.29</v>
      </c>
      <c r="E17" s="22">
        <v>147863.29</v>
      </c>
      <c r="F17" s="22"/>
      <c r="G17" s="22"/>
    </row>
    <row r="18" ht="18" customHeight="1" spans="1:7">
      <c r="A18" s="29" t="s">
        <v>84</v>
      </c>
      <c r="B18" s="132" t="s">
        <v>85</v>
      </c>
      <c r="C18" s="22">
        <v>89022.5</v>
      </c>
      <c r="D18" s="22">
        <v>89022.5</v>
      </c>
      <c r="E18" s="22">
        <v>89022.5</v>
      </c>
      <c r="F18" s="22"/>
      <c r="G18" s="22"/>
    </row>
    <row r="19" ht="18" customHeight="1" spans="1:7">
      <c r="A19" s="29" t="s">
        <v>86</v>
      </c>
      <c r="B19" s="132" t="s">
        <v>87</v>
      </c>
      <c r="C19" s="22">
        <v>53800.79</v>
      </c>
      <c r="D19" s="22">
        <v>53800.79</v>
      </c>
      <c r="E19" s="22">
        <v>53800.79</v>
      </c>
      <c r="F19" s="22"/>
      <c r="G19" s="22"/>
    </row>
    <row r="20" ht="18" customHeight="1" spans="1:7">
      <c r="A20" s="29" t="s">
        <v>88</v>
      </c>
      <c r="B20" s="132" t="s">
        <v>89</v>
      </c>
      <c r="C20" s="22">
        <v>5040</v>
      </c>
      <c r="D20" s="22">
        <v>5040</v>
      </c>
      <c r="E20" s="22">
        <v>5040</v>
      </c>
      <c r="F20" s="22"/>
      <c r="G20" s="22"/>
    </row>
    <row r="21" ht="18" customHeight="1" spans="1:7">
      <c r="A21" s="29" t="s">
        <v>90</v>
      </c>
      <c r="B21" s="29" t="s">
        <v>91</v>
      </c>
      <c r="C21" s="22">
        <v>191109.49</v>
      </c>
      <c r="D21" s="22">
        <v>191109.49</v>
      </c>
      <c r="E21" s="22">
        <v>191109.49</v>
      </c>
      <c r="F21" s="22"/>
      <c r="G21" s="22"/>
    </row>
    <row r="22" ht="18" customHeight="1" spans="1:7">
      <c r="A22" s="29" t="s">
        <v>92</v>
      </c>
      <c r="B22" s="131" t="s">
        <v>93</v>
      </c>
      <c r="C22" s="22">
        <v>191109.49</v>
      </c>
      <c r="D22" s="22">
        <v>191109.49</v>
      </c>
      <c r="E22" s="22">
        <v>191109.49</v>
      </c>
      <c r="F22" s="22"/>
      <c r="G22" s="22"/>
    </row>
    <row r="23" ht="18" customHeight="1" spans="1:7">
      <c r="A23" s="29" t="s">
        <v>94</v>
      </c>
      <c r="B23" s="132" t="s">
        <v>95</v>
      </c>
      <c r="C23" s="22">
        <v>191109.49</v>
      </c>
      <c r="D23" s="22">
        <v>191109.49</v>
      </c>
      <c r="E23" s="22">
        <v>191109.49</v>
      </c>
      <c r="F23" s="22"/>
      <c r="G23" s="22"/>
    </row>
    <row r="24" ht="18" customHeight="1" spans="1:7">
      <c r="A24" s="133" t="s">
        <v>96</v>
      </c>
      <c r="B24" s="134" t="s">
        <v>96</v>
      </c>
      <c r="C24" s="22">
        <v>2854452.54</v>
      </c>
      <c r="D24" s="22">
        <v>2162252.54</v>
      </c>
      <c r="E24" s="22">
        <v>1910842.49</v>
      </c>
      <c r="F24" s="22">
        <v>251410.05</v>
      </c>
      <c r="G24" s="22">
        <v>692200</v>
      </c>
    </row>
  </sheetData>
  <mergeCells count="7">
    <mergeCell ref="A2:G2"/>
    <mergeCell ref="A3:E3"/>
    <mergeCell ref="A4:B4"/>
    <mergeCell ref="D4:F4"/>
    <mergeCell ref="A24:B24"/>
    <mergeCell ref="C4:C5"/>
    <mergeCell ref="G4:G5"/>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zoomScale="80" zoomScaleNormal="80" workbookViewId="0">
      <selection activeCell="F7" sqref="F7"/>
    </sheetView>
  </sheetViews>
  <sheetFormatPr defaultColWidth="9.14166666666667" defaultRowHeight="14.25" customHeight="1" outlineLevelRow="6" outlineLevelCol="5"/>
  <cols>
    <col min="1" max="1" width="27.4166666666667" customWidth="1"/>
    <col min="2" max="6" width="31.175" customWidth="1"/>
  </cols>
  <sheetData>
    <row r="1" ht="12" customHeight="1" spans="1:6">
      <c r="A1" s="119"/>
      <c r="B1" s="119"/>
      <c r="C1" s="59"/>
      <c r="F1" s="58" t="s">
        <v>119</v>
      </c>
    </row>
    <row r="2" ht="25.5" customHeight="1" spans="1:6">
      <c r="A2" s="120" t="s">
        <v>120</v>
      </c>
      <c r="B2" s="120"/>
      <c r="C2" s="120"/>
      <c r="D2" s="120"/>
      <c r="E2" s="120"/>
      <c r="F2" s="120"/>
    </row>
    <row r="3" ht="15.75" customHeight="1" spans="1:6">
      <c r="A3" s="4" t="str">
        <f>"单位名称："&amp;"双江县审计局"</f>
        <v>单位名称：双江县审计局</v>
      </c>
      <c r="B3" s="119"/>
      <c r="C3" s="59"/>
      <c r="F3" s="58" t="s">
        <v>2</v>
      </c>
    </row>
    <row r="4" ht="19.5" customHeight="1" spans="1:6">
      <c r="A4" s="9" t="s">
        <v>121</v>
      </c>
      <c r="B4" s="15" t="s">
        <v>122</v>
      </c>
      <c r="C4" s="10" t="s">
        <v>123</v>
      </c>
      <c r="D4" s="11"/>
      <c r="E4" s="12"/>
      <c r="F4" s="15" t="s">
        <v>124</v>
      </c>
    </row>
    <row r="5" ht="19.5" customHeight="1" spans="1:6">
      <c r="A5" s="17"/>
      <c r="B5" s="18"/>
      <c r="C5" s="62" t="s">
        <v>33</v>
      </c>
      <c r="D5" s="62" t="s">
        <v>125</v>
      </c>
      <c r="E5" s="62" t="s">
        <v>126</v>
      </c>
      <c r="F5" s="18"/>
    </row>
    <row r="6" ht="18.75" customHeight="1" spans="1:6">
      <c r="A6" s="121">
        <v>1</v>
      </c>
      <c r="B6" s="121">
        <v>2</v>
      </c>
      <c r="C6" s="122">
        <v>3</v>
      </c>
      <c r="D6" s="121">
        <v>4</v>
      </c>
      <c r="E6" s="121">
        <v>5</v>
      </c>
      <c r="F6" s="121">
        <v>6</v>
      </c>
    </row>
    <row r="7" ht="18.75" customHeight="1" spans="1:6">
      <c r="A7" s="123">
        <v>48910</v>
      </c>
      <c r="B7" s="123"/>
      <c r="C7" s="124">
        <v>35000</v>
      </c>
      <c r="D7" s="123"/>
      <c r="E7" s="123">
        <v>35000</v>
      </c>
      <c r="F7" s="123">
        <v>13910</v>
      </c>
    </row>
  </sheetData>
  <mergeCells count="6">
    <mergeCell ref="A2:F2"/>
    <mergeCell ref="A3:D3"/>
    <mergeCell ref="C4:E4"/>
    <mergeCell ref="A4:A5"/>
    <mergeCell ref="B4:B5"/>
    <mergeCell ref="F4:F5"/>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0"/>
  <sheetViews>
    <sheetView showZeros="0" zoomScale="80" zoomScaleNormal="80" topLeftCell="A9" workbookViewId="0">
      <selection activeCell="C14" sqref="C14"/>
    </sheetView>
  </sheetViews>
  <sheetFormatPr defaultColWidth="9.14166666666667" defaultRowHeight="14.25" customHeight="1"/>
  <cols>
    <col min="1" max="1" width="28.7" customWidth="1"/>
    <col min="2" max="3" width="23.85" customWidth="1"/>
    <col min="4" max="4" width="14.6" customWidth="1"/>
    <col min="5" max="5" width="18.45" customWidth="1"/>
    <col min="6" max="6" width="14.75" customWidth="1"/>
    <col min="7" max="7" width="18.8833333333333" customWidth="1"/>
    <col min="8" max="13" width="15.3083333333333" customWidth="1"/>
    <col min="14" max="16" width="14.75" customWidth="1"/>
    <col min="17" max="17" width="14.8833333333333" customWidth="1"/>
    <col min="18" max="23" width="15.025" customWidth="1"/>
  </cols>
  <sheetData>
    <row r="1" ht="13.5" customHeight="1" spans="4:23">
      <c r="D1" s="1"/>
      <c r="E1" s="1"/>
      <c r="F1" s="1"/>
      <c r="G1" s="1"/>
      <c r="U1" s="114"/>
      <c r="W1" s="54" t="s">
        <v>127</v>
      </c>
    </row>
    <row r="2" ht="27.75" customHeight="1" spans="1:23">
      <c r="A2" s="27" t="s">
        <v>128</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"单位名称："&amp;"双江县审计局"</f>
        <v>单位名称：双江县审计局</v>
      </c>
      <c r="B3" s="5"/>
      <c r="C3" s="5"/>
      <c r="D3" s="5"/>
      <c r="E3" s="5"/>
      <c r="F3" s="5"/>
      <c r="G3" s="5"/>
      <c r="H3" s="6"/>
      <c r="I3" s="6"/>
      <c r="J3" s="6"/>
      <c r="K3" s="6"/>
      <c r="L3" s="6"/>
      <c r="M3" s="6"/>
      <c r="N3" s="6"/>
      <c r="O3" s="6"/>
      <c r="P3" s="6"/>
      <c r="Q3" s="6"/>
      <c r="U3" s="114"/>
      <c r="W3" s="104" t="s">
        <v>2</v>
      </c>
    </row>
    <row r="4" ht="21.75" customHeight="1" spans="1:23">
      <c r="A4" s="8" t="s">
        <v>129</v>
      </c>
      <c r="B4" s="8" t="s">
        <v>130</v>
      </c>
      <c r="C4" s="8" t="s">
        <v>131</v>
      </c>
      <c r="D4" s="9" t="s">
        <v>132</v>
      </c>
      <c r="E4" s="9" t="s">
        <v>133</v>
      </c>
      <c r="F4" s="9" t="s">
        <v>134</v>
      </c>
      <c r="G4" s="9" t="s">
        <v>135</v>
      </c>
      <c r="H4" s="62" t="s">
        <v>136</v>
      </c>
      <c r="I4" s="62"/>
      <c r="J4" s="62"/>
      <c r="K4" s="62"/>
      <c r="L4" s="111"/>
      <c r="M4" s="111"/>
      <c r="N4" s="111"/>
      <c r="O4" s="111"/>
      <c r="P4" s="111"/>
      <c r="Q4" s="46"/>
      <c r="R4" s="62"/>
      <c r="S4" s="62"/>
      <c r="T4" s="62"/>
      <c r="U4" s="62"/>
      <c r="V4" s="62"/>
      <c r="W4" s="62"/>
    </row>
    <row r="5" ht="21.75" customHeight="1" spans="1:23">
      <c r="A5" s="13"/>
      <c r="B5" s="13"/>
      <c r="C5" s="13"/>
      <c r="D5" s="14"/>
      <c r="E5" s="14"/>
      <c r="F5" s="14"/>
      <c r="G5" s="14"/>
      <c r="H5" s="62" t="s">
        <v>31</v>
      </c>
      <c r="I5" s="46" t="s">
        <v>34</v>
      </c>
      <c r="J5" s="46"/>
      <c r="K5" s="46"/>
      <c r="L5" s="111"/>
      <c r="M5" s="111"/>
      <c r="N5" s="111" t="s">
        <v>137</v>
      </c>
      <c r="O5" s="111"/>
      <c r="P5" s="111"/>
      <c r="Q5" s="46" t="s">
        <v>37</v>
      </c>
      <c r="R5" s="62" t="s">
        <v>53</v>
      </c>
      <c r="S5" s="46"/>
      <c r="T5" s="46"/>
      <c r="U5" s="46"/>
      <c r="V5" s="46"/>
      <c r="W5" s="46"/>
    </row>
    <row r="6" ht="15" customHeight="1" spans="1:23">
      <c r="A6" s="16"/>
      <c r="B6" s="16"/>
      <c r="C6" s="16"/>
      <c r="D6" s="17"/>
      <c r="E6" s="17"/>
      <c r="F6" s="17"/>
      <c r="G6" s="17"/>
      <c r="H6" s="62"/>
      <c r="I6" s="46" t="s">
        <v>138</v>
      </c>
      <c r="J6" s="46" t="s">
        <v>139</v>
      </c>
      <c r="K6" s="46" t="s">
        <v>140</v>
      </c>
      <c r="L6" s="118" t="s">
        <v>141</v>
      </c>
      <c r="M6" s="118" t="s">
        <v>142</v>
      </c>
      <c r="N6" s="118" t="s">
        <v>34</v>
      </c>
      <c r="O6" s="118" t="s">
        <v>35</v>
      </c>
      <c r="P6" s="118" t="s">
        <v>36</v>
      </c>
      <c r="Q6" s="46"/>
      <c r="R6" s="46" t="s">
        <v>33</v>
      </c>
      <c r="S6" s="46" t="s">
        <v>44</v>
      </c>
      <c r="T6" s="46" t="s">
        <v>143</v>
      </c>
      <c r="U6" s="46" t="s">
        <v>40</v>
      </c>
      <c r="V6" s="46" t="s">
        <v>41</v>
      </c>
      <c r="W6" s="46" t="s">
        <v>42</v>
      </c>
    </row>
    <row r="7" ht="27.75" customHeight="1" spans="1:23">
      <c r="A7" s="16"/>
      <c r="B7" s="16"/>
      <c r="C7" s="16"/>
      <c r="D7" s="17"/>
      <c r="E7" s="17"/>
      <c r="F7" s="17"/>
      <c r="G7" s="17"/>
      <c r="H7" s="62"/>
      <c r="I7" s="46"/>
      <c r="J7" s="46"/>
      <c r="K7" s="46"/>
      <c r="L7" s="118"/>
      <c r="M7" s="118"/>
      <c r="N7" s="118"/>
      <c r="O7" s="118"/>
      <c r="P7" s="118"/>
      <c r="Q7" s="46"/>
      <c r="R7" s="46"/>
      <c r="S7" s="46"/>
      <c r="T7" s="46"/>
      <c r="U7" s="46"/>
      <c r="V7" s="46"/>
      <c r="W7" s="46"/>
    </row>
    <row r="8" ht="15" customHeight="1" spans="1:23">
      <c r="A8" s="115">
        <v>1</v>
      </c>
      <c r="B8" s="115">
        <v>2</v>
      </c>
      <c r="C8" s="115">
        <v>3</v>
      </c>
      <c r="D8" s="115">
        <v>4</v>
      </c>
      <c r="E8" s="115">
        <v>5</v>
      </c>
      <c r="F8" s="115">
        <v>6</v>
      </c>
      <c r="G8" s="115">
        <v>7</v>
      </c>
      <c r="H8" s="115">
        <v>8</v>
      </c>
      <c r="I8" s="115">
        <v>9</v>
      </c>
      <c r="J8" s="115">
        <v>10</v>
      </c>
      <c r="K8" s="115">
        <v>11</v>
      </c>
      <c r="L8" s="115">
        <v>12</v>
      </c>
      <c r="M8" s="115">
        <v>13</v>
      </c>
      <c r="N8" s="115">
        <v>14</v>
      </c>
      <c r="O8" s="115">
        <v>15</v>
      </c>
      <c r="P8" s="115">
        <v>16</v>
      </c>
      <c r="Q8" s="115">
        <v>17</v>
      </c>
      <c r="R8" s="115">
        <v>18</v>
      </c>
      <c r="S8" s="115">
        <v>19</v>
      </c>
      <c r="T8" s="115">
        <v>20</v>
      </c>
      <c r="U8" s="115">
        <v>21</v>
      </c>
      <c r="V8" s="115">
        <v>22</v>
      </c>
      <c r="W8" s="115">
        <v>23</v>
      </c>
    </row>
    <row r="9" ht="18.75" customHeight="1" spans="1:23">
      <c r="A9" s="23" t="s">
        <v>46</v>
      </c>
      <c r="B9" s="110"/>
      <c r="C9" s="23"/>
      <c r="D9" s="23"/>
      <c r="E9" s="23"/>
      <c r="F9" s="23"/>
      <c r="G9" s="23"/>
      <c r="H9" s="22">
        <v>2362252.54</v>
      </c>
      <c r="I9" s="22">
        <v>2162252.54</v>
      </c>
      <c r="J9" s="22">
        <v>524101.91</v>
      </c>
      <c r="K9" s="22"/>
      <c r="L9" s="22">
        <v>1638150.63</v>
      </c>
      <c r="M9" s="22"/>
      <c r="N9" s="22"/>
      <c r="O9" s="22"/>
      <c r="P9" s="22"/>
      <c r="Q9" s="22"/>
      <c r="R9" s="22">
        <v>200000</v>
      </c>
      <c r="S9" s="22"/>
      <c r="T9" s="22"/>
      <c r="U9" s="22"/>
      <c r="V9" s="22"/>
      <c r="W9" s="22">
        <v>200000</v>
      </c>
    </row>
    <row r="10" ht="31.4" customHeight="1" spans="1:23">
      <c r="A10" s="116" t="s">
        <v>46</v>
      </c>
      <c r="B10" s="110"/>
      <c r="C10" s="23"/>
      <c r="D10" s="23"/>
      <c r="E10" s="23"/>
      <c r="F10" s="23"/>
      <c r="G10" s="23"/>
      <c r="H10" s="22">
        <v>2362252.54</v>
      </c>
      <c r="I10" s="22">
        <v>2162252.54</v>
      </c>
      <c r="J10" s="22">
        <v>524101.91</v>
      </c>
      <c r="K10" s="22"/>
      <c r="L10" s="22">
        <v>1638150.63</v>
      </c>
      <c r="M10" s="22"/>
      <c r="N10" s="22"/>
      <c r="O10" s="22"/>
      <c r="P10" s="22"/>
      <c r="Q10" s="22"/>
      <c r="R10" s="22">
        <v>200000</v>
      </c>
      <c r="S10" s="22"/>
      <c r="T10" s="22"/>
      <c r="U10" s="22"/>
      <c r="V10" s="22"/>
      <c r="W10" s="22">
        <v>200000</v>
      </c>
    </row>
    <row r="11" ht="31.4" customHeight="1" spans="1:23">
      <c r="A11" s="117" t="s">
        <v>46</v>
      </c>
      <c r="B11" s="110" t="s">
        <v>144</v>
      </c>
      <c r="C11" s="23" t="s">
        <v>145</v>
      </c>
      <c r="D11" s="23" t="s">
        <v>65</v>
      </c>
      <c r="E11" s="23" t="s">
        <v>66</v>
      </c>
      <c r="F11" s="23" t="s">
        <v>146</v>
      </c>
      <c r="G11" s="23" t="s">
        <v>147</v>
      </c>
      <c r="H11" s="22">
        <v>442033.2</v>
      </c>
      <c r="I11" s="22">
        <v>442033.2</v>
      </c>
      <c r="J11" s="22">
        <v>110508.3</v>
      </c>
      <c r="K11" s="22"/>
      <c r="L11" s="22">
        <v>331524.9</v>
      </c>
      <c r="M11" s="22"/>
      <c r="N11" s="22"/>
      <c r="O11" s="22"/>
      <c r="P11" s="22"/>
      <c r="Q11" s="22"/>
      <c r="R11" s="22"/>
      <c r="S11" s="22"/>
      <c r="T11" s="22"/>
      <c r="U11" s="22"/>
      <c r="V11" s="22"/>
      <c r="W11" s="22"/>
    </row>
    <row r="12" ht="31.4" customHeight="1" spans="1:23">
      <c r="A12" s="117" t="s">
        <v>46</v>
      </c>
      <c r="B12" s="110" t="s">
        <v>144</v>
      </c>
      <c r="C12" s="23" t="s">
        <v>145</v>
      </c>
      <c r="D12" s="23" t="s">
        <v>65</v>
      </c>
      <c r="E12" s="23" t="s">
        <v>66</v>
      </c>
      <c r="F12" s="23" t="s">
        <v>148</v>
      </c>
      <c r="G12" s="23" t="s">
        <v>149</v>
      </c>
      <c r="H12" s="22">
        <v>658803.6</v>
      </c>
      <c r="I12" s="22">
        <v>658803.6</v>
      </c>
      <c r="J12" s="22">
        <v>164700.9</v>
      </c>
      <c r="K12" s="22"/>
      <c r="L12" s="22">
        <v>494102.7</v>
      </c>
      <c r="M12" s="22"/>
      <c r="N12" s="22"/>
      <c r="O12" s="22"/>
      <c r="P12" s="22"/>
      <c r="Q12" s="22"/>
      <c r="R12" s="22"/>
      <c r="S12" s="22"/>
      <c r="T12" s="22"/>
      <c r="U12" s="22"/>
      <c r="V12" s="22"/>
      <c r="W12" s="22"/>
    </row>
    <row r="13" ht="31.4" customHeight="1" spans="1:23">
      <c r="A13" s="117" t="s">
        <v>46</v>
      </c>
      <c r="B13" s="110" t="s">
        <v>144</v>
      </c>
      <c r="C13" s="23" t="s">
        <v>145</v>
      </c>
      <c r="D13" s="23" t="s">
        <v>65</v>
      </c>
      <c r="E13" s="23" t="s">
        <v>66</v>
      </c>
      <c r="F13" s="23" t="s">
        <v>150</v>
      </c>
      <c r="G13" s="23" t="s">
        <v>151</v>
      </c>
      <c r="H13" s="22">
        <v>40586.1</v>
      </c>
      <c r="I13" s="22">
        <v>40586.1</v>
      </c>
      <c r="J13" s="22">
        <v>10146.53</v>
      </c>
      <c r="K13" s="22"/>
      <c r="L13" s="22">
        <v>30439.57</v>
      </c>
      <c r="M13" s="22"/>
      <c r="N13" s="22"/>
      <c r="O13" s="22"/>
      <c r="P13" s="22"/>
      <c r="Q13" s="22"/>
      <c r="R13" s="22"/>
      <c r="S13" s="22"/>
      <c r="T13" s="22"/>
      <c r="U13" s="22"/>
      <c r="V13" s="22"/>
      <c r="W13" s="22"/>
    </row>
    <row r="14" ht="31.4" customHeight="1" spans="1:23">
      <c r="A14" s="117" t="s">
        <v>46</v>
      </c>
      <c r="B14" s="110" t="s">
        <v>152</v>
      </c>
      <c r="C14" s="23" t="s">
        <v>153</v>
      </c>
      <c r="D14" s="23" t="s">
        <v>75</v>
      </c>
      <c r="E14" s="23" t="s">
        <v>76</v>
      </c>
      <c r="F14" s="23" t="s">
        <v>154</v>
      </c>
      <c r="G14" s="23" t="s">
        <v>155</v>
      </c>
      <c r="H14" s="22">
        <v>200614.08</v>
      </c>
      <c r="I14" s="22">
        <v>200614.08</v>
      </c>
      <c r="J14" s="22">
        <v>50153.52</v>
      </c>
      <c r="K14" s="22"/>
      <c r="L14" s="22">
        <v>150460.56</v>
      </c>
      <c r="M14" s="22"/>
      <c r="N14" s="22"/>
      <c r="O14" s="22"/>
      <c r="P14" s="22"/>
      <c r="Q14" s="22"/>
      <c r="R14" s="22"/>
      <c r="S14" s="22"/>
      <c r="T14" s="22"/>
      <c r="U14" s="22"/>
      <c r="V14" s="22"/>
      <c r="W14" s="22"/>
    </row>
    <row r="15" ht="31.4" customHeight="1" spans="1:23">
      <c r="A15" s="117" t="s">
        <v>46</v>
      </c>
      <c r="B15" s="110" t="s">
        <v>152</v>
      </c>
      <c r="C15" s="23" t="s">
        <v>153</v>
      </c>
      <c r="D15" s="23" t="s">
        <v>79</v>
      </c>
      <c r="E15" s="23" t="s">
        <v>78</v>
      </c>
      <c r="F15" s="23" t="s">
        <v>156</v>
      </c>
      <c r="G15" s="23" t="s">
        <v>157</v>
      </c>
      <c r="H15" s="22">
        <v>2654.73</v>
      </c>
      <c r="I15" s="22">
        <v>2654.73</v>
      </c>
      <c r="J15" s="22">
        <v>663.68</v>
      </c>
      <c r="K15" s="22"/>
      <c r="L15" s="22">
        <v>1991.05</v>
      </c>
      <c r="M15" s="22"/>
      <c r="N15" s="22"/>
      <c r="O15" s="22"/>
      <c r="P15" s="22"/>
      <c r="Q15" s="22"/>
      <c r="R15" s="22"/>
      <c r="S15" s="22"/>
      <c r="T15" s="22"/>
      <c r="U15" s="22"/>
      <c r="V15" s="22"/>
      <c r="W15" s="22"/>
    </row>
    <row r="16" ht="31.4" customHeight="1" spans="1:23">
      <c r="A16" s="117" t="s">
        <v>46</v>
      </c>
      <c r="B16" s="110" t="s">
        <v>152</v>
      </c>
      <c r="C16" s="23" t="s">
        <v>153</v>
      </c>
      <c r="D16" s="23" t="s">
        <v>84</v>
      </c>
      <c r="E16" s="23" t="s">
        <v>85</v>
      </c>
      <c r="F16" s="23" t="s">
        <v>158</v>
      </c>
      <c r="G16" s="23" t="s">
        <v>159</v>
      </c>
      <c r="H16" s="22">
        <v>89022.5</v>
      </c>
      <c r="I16" s="22">
        <v>89022.5</v>
      </c>
      <c r="J16" s="22">
        <v>22255.63</v>
      </c>
      <c r="K16" s="22"/>
      <c r="L16" s="22">
        <v>66766.87</v>
      </c>
      <c r="M16" s="22"/>
      <c r="N16" s="22"/>
      <c r="O16" s="22"/>
      <c r="P16" s="22"/>
      <c r="Q16" s="22"/>
      <c r="R16" s="22"/>
      <c r="S16" s="22"/>
      <c r="T16" s="22"/>
      <c r="U16" s="22"/>
      <c r="V16" s="22"/>
      <c r="W16" s="22"/>
    </row>
    <row r="17" ht="31.4" customHeight="1" spans="1:23">
      <c r="A17" s="117" t="s">
        <v>46</v>
      </c>
      <c r="B17" s="110" t="s">
        <v>152</v>
      </c>
      <c r="C17" s="23" t="s">
        <v>153</v>
      </c>
      <c r="D17" s="23" t="s">
        <v>86</v>
      </c>
      <c r="E17" s="23" t="s">
        <v>87</v>
      </c>
      <c r="F17" s="23" t="s">
        <v>160</v>
      </c>
      <c r="G17" s="23" t="s">
        <v>161</v>
      </c>
      <c r="H17" s="22">
        <v>53800.79</v>
      </c>
      <c r="I17" s="22">
        <v>53800.79</v>
      </c>
      <c r="J17" s="22">
        <v>13450.2</v>
      </c>
      <c r="K17" s="22"/>
      <c r="L17" s="22">
        <v>40350.59</v>
      </c>
      <c r="M17" s="22"/>
      <c r="N17" s="22"/>
      <c r="O17" s="22"/>
      <c r="P17" s="22"/>
      <c r="Q17" s="22"/>
      <c r="R17" s="22"/>
      <c r="S17" s="22"/>
      <c r="T17" s="22"/>
      <c r="U17" s="22"/>
      <c r="V17" s="22"/>
      <c r="W17" s="22"/>
    </row>
    <row r="18" ht="31.4" customHeight="1" spans="1:23">
      <c r="A18" s="117" t="s">
        <v>46</v>
      </c>
      <c r="B18" s="110" t="s">
        <v>152</v>
      </c>
      <c r="C18" s="23" t="s">
        <v>153</v>
      </c>
      <c r="D18" s="23" t="s">
        <v>88</v>
      </c>
      <c r="E18" s="23" t="s">
        <v>89</v>
      </c>
      <c r="F18" s="23" t="s">
        <v>156</v>
      </c>
      <c r="G18" s="23" t="s">
        <v>157</v>
      </c>
      <c r="H18" s="22">
        <v>5040</v>
      </c>
      <c r="I18" s="22">
        <v>5040</v>
      </c>
      <c r="J18" s="22">
        <v>5040</v>
      </c>
      <c r="K18" s="22"/>
      <c r="L18" s="22"/>
      <c r="M18" s="22"/>
      <c r="N18" s="22"/>
      <c r="O18" s="22"/>
      <c r="P18" s="22"/>
      <c r="Q18" s="22"/>
      <c r="R18" s="22"/>
      <c r="S18" s="22"/>
      <c r="T18" s="22"/>
      <c r="U18" s="22"/>
      <c r="V18" s="22"/>
      <c r="W18" s="22"/>
    </row>
    <row r="19" ht="31.4" customHeight="1" spans="1:23">
      <c r="A19" s="117" t="s">
        <v>46</v>
      </c>
      <c r="B19" s="110" t="s">
        <v>162</v>
      </c>
      <c r="C19" s="23" t="s">
        <v>95</v>
      </c>
      <c r="D19" s="23" t="s">
        <v>94</v>
      </c>
      <c r="E19" s="23" t="s">
        <v>95</v>
      </c>
      <c r="F19" s="23" t="s">
        <v>163</v>
      </c>
      <c r="G19" s="23" t="s">
        <v>95</v>
      </c>
      <c r="H19" s="22">
        <v>191109.49</v>
      </c>
      <c r="I19" s="22">
        <v>191109.49</v>
      </c>
      <c r="J19" s="22">
        <v>47777.37</v>
      </c>
      <c r="K19" s="22"/>
      <c r="L19" s="22">
        <v>143332.12</v>
      </c>
      <c r="M19" s="22"/>
      <c r="N19" s="22"/>
      <c r="O19" s="22"/>
      <c r="P19" s="22"/>
      <c r="Q19" s="22"/>
      <c r="R19" s="22"/>
      <c r="S19" s="22"/>
      <c r="T19" s="22"/>
      <c r="U19" s="22"/>
      <c r="V19" s="22"/>
      <c r="W19" s="22"/>
    </row>
    <row r="20" ht="31.4" customHeight="1" spans="1:23">
      <c r="A20" s="117" t="s">
        <v>46</v>
      </c>
      <c r="B20" s="110" t="s">
        <v>164</v>
      </c>
      <c r="C20" s="23" t="s">
        <v>165</v>
      </c>
      <c r="D20" s="23" t="s">
        <v>73</v>
      </c>
      <c r="E20" s="23" t="s">
        <v>74</v>
      </c>
      <c r="F20" s="23" t="s">
        <v>166</v>
      </c>
      <c r="G20" s="23" t="s">
        <v>167</v>
      </c>
      <c r="H20" s="22">
        <v>200000</v>
      </c>
      <c r="I20" s="22"/>
      <c r="J20" s="22"/>
      <c r="K20" s="22"/>
      <c r="L20" s="22"/>
      <c r="M20" s="22"/>
      <c r="N20" s="22"/>
      <c r="O20" s="22"/>
      <c r="P20" s="22"/>
      <c r="Q20" s="22"/>
      <c r="R20" s="22">
        <v>200000</v>
      </c>
      <c r="S20" s="22"/>
      <c r="T20" s="22"/>
      <c r="U20" s="22"/>
      <c r="V20" s="22"/>
      <c r="W20" s="22">
        <v>200000</v>
      </c>
    </row>
    <row r="21" ht="31.4" customHeight="1" spans="1:23">
      <c r="A21" s="117" t="s">
        <v>46</v>
      </c>
      <c r="B21" s="110" t="s">
        <v>168</v>
      </c>
      <c r="C21" s="23" t="s">
        <v>169</v>
      </c>
      <c r="D21" s="23" t="s">
        <v>65</v>
      </c>
      <c r="E21" s="23" t="s">
        <v>66</v>
      </c>
      <c r="F21" s="23" t="s">
        <v>170</v>
      </c>
      <c r="G21" s="23" t="s">
        <v>171</v>
      </c>
      <c r="H21" s="22">
        <v>35000</v>
      </c>
      <c r="I21" s="22">
        <v>35000</v>
      </c>
      <c r="J21" s="22"/>
      <c r="K21" s="22"/>
      <c r="L21" s="22">
        <v>35000</v>
      </c>
      <c r="M21" s="22"/>
      <c r="N21" s="22"/>
      <c r="O21" s="22"/>
      <c r="P21" s="22"/>
      <c r="Q21" s="22"/>
      <c r="R21" s="22"/>
      <c r="S21" s="22"/>
      <c r="T21" s="22"/>
      <c r="U21" s="22"/>
      <c r="V21" s="22"/>
      <c r="W21" s="22"/>
    </row>
    <row r="22" ht="31.4" customHeight="1" spans="1:23">
      <c r="A22" s="117" t="s">
        <v>46</v>
      </c>
      <c r="B22" s="110" t="s">
        <v>172</v>
      </c>
      <c r="C22" s="23" t="s">
        <v>124</v>
      </c>
      <c r="D22" s="23" t="s">
        <v>65</v>
      </c>
      <c r="E22" s="23" t="s">
        <v>66</v>
      </c>
      <c r="F22" s="23" t="s">
        <v>173</v>
      </c>
      <c r="G22" s="23" t="s">
        <v>124</v>
      </c>
      <c r="H22" s="22">
        <v>13910</v>
      </c>
      <c r="I22" s="22">
        <v>13910</v>
      </c>
      <c r="J22" s="22">
        <v>3477.5</v>
      </c>
      <c r="K22" s="22"/>
      <c r="L22" s="22">
        <v>10432.5</v>
      </c>
      <c r="M22" s="22"/>
      <c r="N22" s="22"/>
      <c r="O22" s="22"/>
      <c r="P22" s="22"/>
      <c r="Q22" s="22"/>
      <c r="R22" s="22"/>
      <c r="S22" s="22"/>
      <c r="T22" s="22"/>
      <c r="U22" s="22"/>
      <c r="V22" s="22"/>
      <c r="W22" s="22"/>
    </row>
    <row r="23" ht="31.4" customHeight="1" spans="1:23">
      <c r="A23" s="117" t="s">
        <v>46</v>
      </c>
      <c r="B23" s="110" t="s">
        <v>174</v>
      </c>
      <c r="C23" s="23" t="s">
        <v>175</v>
      </c>
      <c r="D23" s="23" t="s">
        <v>65</v>
      </c>
      <c r="E23" s="23" t="s">
        <v>66</v>
      </c>
      <c r="F23" s="23" t="s">
        <v>176</v>
      </c>
      <c r="G23" s="23" t="s">
        <v>177</v>
      </c>
      <c r="H23" s="22">
        <v>93240</v>
      </c>
      <c r="I23" s="22">
        <v>93240</v>
      </c>
      <c r="J23" s="22">
        <v>23310</v>
      </c>
      <c r="K23" s="22"/>
      <c r="L23" s="22">
        <v>69930</v>
      </c>
      <c r="M23" s="22"/>
      <c r="N23" s="22"/>
      <c r="O23" s="22"/>
      <c r="P23" s="22"/>
      <c r="Q23" s="22"/>
      <c r="R23" s="22"/>
      <c r="S23" s="22"/>
      <c r="T23" s="22"/>
      <c r="U23" s="22"/>
      <c r="V23" s="22"/>
      <c r="W23" s="22"/>
    </row>
    <row r="24" ht="31.4" customHeight="1" spans="1:23">
      <c r="A24" s="117" t="s">
        <v>46</v>
      </c>
      <c r="B24" s="110" t="s">
        <v>178</v>
      </c>
      <c r="C24" s="23" t="s">
        <v>179</v>
      </c>
      <c r="D24" s="23" t="s">
        <v>65</v>
      </c>
      <c r="E24" s="23" t="s">
        <v>66</v>
      </c>
      <c r="F24" s="23" t="s">
        <v>180</v>
      </c>
      <c r="G24" s="23" t="s">
        <v>179</v>
      </c>
      <c r="H24" s="22">
        <v>25997.16</v>
      </c>
      <c r="I24" s="22">
        <v>25997.16</v>
      </c>
      <c r="J24" s="22">
        <v>6499.29</v>
      </c>
      <c r="K24" s="22"/>
      <c r="L24" s="22">
        <v>19497.87</v>
      </c>
      <c r="M24" s="22"/>
      <c r="N24" s="22"/>
      <c r="O24" s="22"/>
      <c r="P24" s="22"/>
      <c r="Q24" s="22"/>
      <c r="R24" s="22"/>
      <c r="S24" s="22"/>
      <c r="T24" s="22"/>
      <c r="U24" s="22"/>
      <c r="V24" s="22"/>
      <c r="W24" s="22"/>
    </row>
    <row r="25" ht="31.4" customHeight="1" spans="1:23">
      <c r="A25" s="117" t="s">
        <v>46</v>
      </c>
      <c r="B25" s="110" t="s">
        <v>181</v>
      </c>
      <c r="C25" s="23" t="s">
        <v>182</v>
      </c>
      <c r="D25" s="23" t="s">
        <v>65</v>
      </c>
      <c r="E25" s="23" t="s">
        <v>66</v>
      </c>
      <c r="F25" s="23" t="s">
        <v>183</v>
      </c>
      <c r="G25" s="23" t="s">
        <v>184</v>
      </c>
      <c r="H25" s="22">
        <v>45964.94</v>
      </c>
      <c r="I25" s="22">
        <v>45964.94</v>
      </c>
      <c r="J25" s="22"/>
      <c r="K25" s="22"/>
      <c r="L25" s="22">
        <v>45964.94</v>
      </c>
      <c r="M25" s="22"/>
      <c r="N25" s="22"/>
      <c r="O25" s="22"/>
      <c r="P25" s="22"/>
      <c r="Q25" s="22"/>
      <c r="R25" s="22"/>
      <c r="S25" s="22"/>
      <c r="T25" s="22"/>
      <c r="U25" s="22"/>
      <c r="V25" s="22"/>
      <c r="W25" s="22"/>
    </row>
    <row r="26" ht="31.4" customHeight="1" spans="1:23">
      <c r="A26" s="117" t="s">
        <v>46</v>
      </c>
      <c r="B26" s="110" t="s">
        <v>181</v>
      </c>
      <c r="C26" s="23" t="s">
        <v>182</v>
      </c>
      <c r="D26" s="23" t="s">
        <v>65</v>
      </c>
      <c r="E26" s="23" t="s">
        <v>66</v>
      </c>
      <c r="F26" s="23" t="s">
        <v>185</v>
      </c>
      <c r="G26" s="23" t="s">
        <v>186</v>
      </c>
      <c r="H26" s="22">
        <v>25997.16</v>
      </c>
      <c r="I26" s="22">
        <v>25997.16</v>
      </c>
      <c r="J26" s="22">
        <v>6499.29</v>
      </c>
      <c r="K26" s="22"/>
      <c r="L26" s="22">
        <v>19497.87</v>
      </c>
      <c r="M26" s="22"/>
      <c r="N26" s="22"/>
      <c r="O26" s="22"/>
      <c r="P26" s="22"/>
      <c r="Q26" s="22"/>
      <c r="R26" s="22"/>
      <c r="S26" s="22"/>
      <c r="T26" s="22"/>
      <c r="U26" s="22"/>
      <c r="V26" s="22"/>
      <c r="W26" s="22"/>
    </row>
    <row r="27" ht="31.4" customHeight="1" spans="1:23">
      <c r="A27" s="117" t="s">
        <v>46</v>
      </c>
      <c r="B27" s="110" t="s">
        <v>181</v>
      </c>
      <c r="C27" s="23" t="s">
        <v>182</v>
      </c>
      <c r="D27" s="23" t="s">
        <v>65</v>
      </c>
      <c r="E27" s="23" t="s">
        <v>66</v>
      </c>
      <c r="F27" s="23" t="s">
        <v>176</v>
      </c>
      <c r="G27" s="23" t="s">
        <v>177</v>
      </c>
      <c r="H27" s="22">
        <v>8880</v>
      </c>
      <c r="I27" s="22">
        <v>8880</v>
      </c>
      <c r="J27" s="22">
        <v>2220</v>
      </c>
      <c r="K27" s="22"/>
      <c r="L27" s="22">
        <v>6660</v>
      </c>
      <c r="M27" s="22"/>
      <c r="N27" s="22"/>
      <c r="O27" s="22"/>
      <c r="P27" s="22"/>
      <c r="Q27" s="22"/>
      <c r="R27" s="22"/>
      <c r="S27" s="22"/>
      <c r="T27" s="22"/>
      <c r="U27" s="22"/>
      <c r="V27" s="22"/>
      <c r="W27" s="22"/>
    </row>
    <row r="28" ht="31.4" customHeight="1" spans="1:23">
      <c r="A28" s="117" t="s">
        <v>46</v>
      </c>
      <c r="B28" s="110" t="s">
        <v>181</v>
      </c>
      <c r="C28" s="23" t="s">
        <v>182</v>
      </c>
      <c r="D28" s="23" t="s">
        <v>65</v>
      </c>
      <c r="E28" s="23" t="s">
        <v>66</v>
      </c>
      <c r="F28" s="23" t="s">
        <v>187</v>
      </c>
      <c r="G28" s="23" t="s">
        <v>188</v>
      </c>
      <c r="H28" s="22">
        <v>2420.79</v>
      </c>
      <c r="I28" s="22">
        <v>2420.79</v>
      </c>
      <c r="J28" s="22">
        <v>605.2</v>
      </c>
      <c r="K28" s="22"/>
      <c r="L28" s="22">
        <v>1815.59</v>
      </c>
      <c r="M28" s="22"/>
      <c r="N28" s="22"/>
      <c r="O28" s="22"/>
      <c r="P28" s="22"/>
      <c r="Q28" s="22"/>
      <c r="R28" s="22"/>
      <c r="S28" s="22"/>
      <c r="T28" s="22"/>
      <c r="U28" s="22"/>
      <c r="V28" s="22"/>
      <c r="W28" s="22"/>
    </row>
    <row r="29" ht="31.4" customHeight="1" spans="1:23">
      <c r="A29" s="117" t="s">
        <v>46</v>
      </c>
      <c r="B29" s="110" t="s">
        <v>189</v>
      </c>
      <c r="C29" s="23" t="s">
        <v>190</v>
      </c>
      <c r="D29" s="23" t="s">
        <v>65</v>
      </c>
      <c r="E29" s="23" t="s">
        <v>66</v>
      </c>
      <c r="F29" s="23" t="s">
        <v>150</v>
      </c>
      <c r="G29" s="23" t="s">
        <v>151</v>
      </c>
      <c r="H29" s="22">
        <v>227178</v>
      </c>
      <c r="I29" s="22">
        <v>227178</v>
      </c>
      <c r="J29" s="22">
        <v>56794.5</v>
      </c>
      <c r="K29" s="22"/>
      <c r="L29" s="22">
        <v>170383.5</v>
      </c>
      <c r="M29" s="22"/>
      <c r="N29" s="22"/>
      <c r="O29" s="22"/>
      <c r="P29" s="22"/>
      <c r="Q29" s="22"/>
      <c r="R29" s="22"/>
      <c r="S29" s="22"/>
      <c r="T29" s="22"/>
      <c r="U29" s="22"/>
      <c r="V29" s="22"/>
      <c r="W29" s="22"/>
    </row>
    <row r="30" ht="18.75" customHeight="1" spans="1:23">
      <c r="A30" s="30" t="s">
        <v>96</v>
      </c>
      <c r="B30" s="31"/>
      <c r="C30" s="31"/>
      <c r="D30" s="31"/>
      <c r="E30" s="31"/>
      <c r="F30" s="31"/>
      <c r="G30" s="32"/>
      <c r="H30" s="22">
        <v>2362252.54</v>
      </c>
      <c r="I30" s="22">
        <v>2162252.54</v>
      </c>
      <c r="J30" s="22">
        <v>524101.91</v>
      </c>
      <c r="K30" s="22"/>
      <c r="L30" s="22">
        <v>1638150.63</v>
      </c>
      <c r="M30" s="22"/>
      <c r="N30" s="22"/>
      <c r="O30" s="22"/>
      <c r="P30" s="22"/>
      <c r="Q30" s="22"/>
      <c r="R30" s="22">
        <v>200000</v>
      </c>
      <c r="S30" s="22"/>
      <c r="T30" s="22"/>
      <c r="U30" s="22"/>
      <c r="V30" s="22"/>
      <c r="W30" s="22">
        <v>200000</v>
      </c>
    </row>
  </sheetData>
  <mergeCells count="30">
    <mergeCell ref="A2:W2"/>
    <mergeCell ref="A3:G3"/>
    <mergeCell ref="H4:W4"/>
    <mergeCell ref="I5:M5"/>
    <mergeCell ref="N5:P5"/>
    <mergeCell ref="R5:W5"/>
    <mergeCell ref="A30:G3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7"/>
  <sheetViews>
    <sheetView showZeros="0" zoomScale="80" zoomScaleNormal="80" topLeftCell="A3" workbookViewId="0">
      <selection activeCell="D9" sqref="D9"/>
    </sheetView>
  </sheetViews>
  <sheetFormatPr defaultColWidth="9.14166666666667" defaultRowHeight="14.25" customHeight="1"/>
  <cols>
    <col min="1" max="1" width="14.575" customWidth="1"/>
    <col min="2" max="2" width="21.025" customWidth="1"/>
    <col min="3" max="3" width="31.3083333333333" customWidth="1"/>
    <col min="4" max="4" width="23.85" customWidth="1"/>
    <col min="5" max="5" width="15.6" customWidth="1"/>
    <col min="6" max="6" width="19.75" customWidth="1"/>
    <col min="7" max="7" width="14.8833333333333" customWidth="1"/>
    <col min="8" max="8" width="19.75" customWidth="1"/>
    <col min="9" max="16" width="14.175" customWidth="1"/>
    <col min="17" max="17" width="13.6" customWidth="1"/>
    <col min="18" max="23" width="15.175" customWidth="1"/>
  </cols>
  <sheetData>
    <row r="1" ht="13.5" customHeight="1" spans="5:23">
      <c r="E1" s="1"/>
      <c r="F1" s="1"/>
      <c r="G1" s="1"/>
      <c r="H1" s="1"/>
      <c r="U1" s="114"/>
      <c r="W1" s="54" t="s">
        <v>191</v>
      </c>
    </row>
    <row r="2" ht="27.75" customHeight="1" spans="1:23">
      <c r="A2" s="27" t="s">
        <v>192</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"单位名称："&amp;"双江县审计局"</f>
        <v>单位名称：双江县审计局</v>
      </c>
      <c r="B3" s="109" t="str">
        <f t="shared" ref="A3:B3" si="0">"单位名称："&amp;"双江自治县审计局"</f>
        <v>单位名称：双江自治县审计局</v>
      </c>
      <c r="C3" s="109"/>
      <c r="D3" s="109"/>
      <c r="E3" s="109"/>
      <c r="F3" s="109"/>
      <c r="G3" s="109"/>
      <c r="H3" s="109"/>
      <c r="I3" s="109"/>
      <c r="J3" s="6"/>
      <c r="K3" s="6"/>
      <c r="L3" s="6"/>
      <c r="M3" s="6"/>
      <c r="N3" s="6"/>
      <c r="O3" s="6"/>
      <c r="P3" s="6"/>
      <c r="Q3" s="6"/>
      <c r="U3" s="114"/>
      <c r="W3" s="104" t="s">
        <v>2</v>
      </c>
    </row>
    <row r="4" ht="21.75" customHeight="1" spans="1:23">
      <c r="A4" s="8" t="s">
        <v>193</v>
      </c>
      <c r="B4" s="8" t="s">
        <v>130</v>
      </c>
      <c r="C4" s="8" t="s">
        <v>131</v>
      </c>
      <c r="D4" s="8" t="s">
        <v>194</v>
      </c>
      <c r="E4" s="9" t="s">
        <v>132</v>
      </c>
      <c r="F4" s="9" t="s">
        <v>133</v>
      </c>
      <c r="G4" s="9" t="s">
        <v>134</v>
      </c>
      <c r="H4" s="9" t="s">
        <v>135</v>
      </c>
      <c r="I4" s="62" t="s">
        <v>31</v>
      </c>
      <c r="J4" s="62" t="s">
        <v>195</v>
      </c>
      <c r="K4" s="62"/>
      <c r="L4" s="62"/>
      <c r="M4" s="62"/>
      <c r="N4" s="111" t="s">
        <v>137</v>
      </c>
      <c r="O4" s="111"/>
      <c r="P4" s="111"/>
      <c r="Q4" s="9" t="s">
        <v>37</v>
      </c>
      <c r="R4" s="10" t="s">
        <v>53</v>
      </c>
      <c r="S4" s="11"/>
      <c r="T4" s="11"/>
      <c r="U4" s="11"/>
      <c r="V4" s="11"/>
      <c r="W4" s="12"/>
    </row>
    <row r="5" ht="21.75" customHeight="1" spans="1:23">
      <c r="A5" s="13"/>
      <c r="B5" s="13"/>
      <c r="C5" s="13"/>
      <c r="D5" s="13"/>
      <c r="E5" s="14"/>
      <c r="F5" s="14"/>
      <c r="G5" s="14"/>
      <c r="H5" s="14"/>
      <c r="I5" s="62"/>
      <c r="J5" s="46" t="s">
        <v>34</v>
      </c>
      <c r="K5" s="46"/>
      <c r="L5" s="46" t="s">
        <v>35</v>
      </c>
      <c r="M5" s="46" t="s">
        <v>36</v>
      </c>
      <c r="N5" s="112" t="s">
        <v>34</v>
      </c>
      <c r="O5" s="112" t="s">
        <v>35</v>
      </c>
      <c r="P5" s="112" t="s">
        <v>36</v>
      </c>
      <c r="Q5" s="14"/>
      <c r="R5" s="9" t="s">
        <v>33</v>
      </c>
      <c r="S5" s="9" t="s">
        <v>44</v>
      </c>
      <c r="T5" s="9" t="s">
        <v>143</v>
      </c>
      <c r="U5" s="9" t="s">
        <v>40</v>
      </c>
      <c r="V5" s="9" t="s">
        <v>41</v>
      </c>
      <c r="W5" s="9" t="s">
        <v>42</v>
      </c>
    </row>
    <row r="6" ht="40.5" customHeight="1" spans="1:23">
      <c r="A6" s="16"/>
      <c r="B6" s="16"/>
      <c r="C6" s="16"/>
      <c r="D6" s="16"/>
      <c r="E6" s="17"/>
      <c r="F6" s="17"/>
      <c r="G6" s="17"/>
      <c r="H6" s="17"/>
      <c r="I6" s="62"/>
      <c r="J6" s="46" t="s">
        <v>33</v>
      </c>
      <c r="K6" s="46" t="s">
        <v>196</v>
      </c>
      <c r="L6" s="46"/>
      <c r="M6" s="46"/>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10"/>
      <c r="C8" s="23" t="s">
        <v>197</v>
      </c>
      <c r="D8" s="23"/>
      <c r="E8" s="23"/>
      <c r="F8" s="23"/>
      <c r="G8" s="23"/>
      <c r="H8" s="23"/>
      <c r="I8" s="113">
        <v>335000</v>
      </c>
      <c r="J8" s="113">
        <v>172800</v>
      </c>
      <c r="K8" s="113">
        <v>172800</v>
      </c>
      <c r="L8" s="113"/>
      <c r="M8" s="113"/>
      <c r="N8" s="113"/>
      <c r="O8" s="113"/>
      <c r="P8" s="113"/>
      <c r="Q8" s="113"/>
      <c r="R8" s="113">
        <v>162200</v>
      </c>
      <c r="S8" s="113"/>
      <c r="T8" s="113"/>
      <c r="U8" s="92"/>
      <c r="V8" s="113"/>
      <c r="W8" s="113">
        <v>162200</v>
      </c>
    </row>
    <row r="9" ht="32.9" customHeight="1" spans="1:23">
      <c r="A9" s="23" t="s">
        <v>198</v>
      </c>
      <c r="B9" s="110" t="s">
        <v>199</v>
      </c>
      <c r="C9" s="23" t="s">
        <v>197</v>
      </c>
      <c r="D9" s="23" t="s">
        <v>46</v>
      </c>
      <c r="E9" s="23" t="s">
        <v>67</v>
      </c>
      <c r="F9" s="23" t="s">
        <v>68</v>
      </c>
      <c r="G9" s="23" t="s">
        <v>200</v>
      </c>
      <c r="H9" s="23" t="s">
        <v>201</v>
      </c>
      <c r="I9" s="113">
        <v>335000</v>
      </c>
      <c r="J9" s="113">
        <v>172800</v>
      </c>
      <c r="K9" s="113">
        <v>172800</v>
      </c>
      <c r="L9" s="113"/>
      <c r="M9" s="113"/>
      <c r="N9" s="113"/>
      <c r="O9" s="113"/>
      <c r="P9" s="113"/>
      <c r="Q9" s="113"/>
      <c r="R9" s="113">
        <v>162200</v>
      </c>
      <c r="S9" s="113"/>
      <c r="T9" s="113"/>
      <c r="U9" s="92"/>
      <c r="V9" s="113"/>
      <c r="W9" s="113">
        <v>162200</v>
      </c>
    </row>
    <row r="10" ht="32.9" customHeight="1" spans="1:23">
      <c r="A10" s="23"/>
      <c r="B10" s="23"/>
      <c r="C10" s="23" t="s">
        <v>202</v>
      </c>
      <c r="D10" s="23"/>
      <c r="E10" s="23"/>
      <c r="F10" s="23"/>
      <c r="G10" s="23"/>
      <c r="H10" s="23"/>
      <c r="I10" s="113">
        <v>1419400</v>
      </c>
      <c r="J10" s="113">
        <v>519400</v>
      </c>
      <c r="K10" s="113">
        <v>519400</v>
      </c>
      <c r="L10" s="113"/>
      <c r="M10" s="113"/>
      <c r="N10" s="113"/>
      <c r="O10" s="113"/>
      <c r="P10" s="113"/>
      <c r="Q10" s="113"/>
      <c r="R10" s="113">
        <v>900000</v>
      </c>
      <c r="S10" s="113"/>
      <c r="T10" s="113"/>
      <c r="U10" s="92"/>
      <c r="V10" s="113"/>
      <c r="W10" s="113">
        <v>900000</v>
      </c>
    </row>
    <row r="11" ht="32.9" customHeight="1" spans="1:23">
      <c r="A11" s="23" t="s">
        <v>203</v>
      </c>
      <c r="B11" s="110" t="s">
        <v>204</v>
      </c>
      <c r="C11" s="23" t="s">
        <v>202</v>
      </c>
      <c r="D11" s="23" t="s">
        <v>46</v>
      </c>
      <c r="E11" s="23" t="s">
        <v>67</v>
      </c>
      <c r="F11" s="23" t="s">
        <v>68</v>
      </c>
      <c r="G11" s="23" t="s">
        <v>205</v>
      </c>
      <c r="H11" s="23" t="s">
        <v>206</v>
      </c>
      <c r="I11" s="113">
        <v>40000</v>
      </c>
      <c r="J11" s="113">
        <v>40000</v>
      </c>
      <c r="K11" s="113">
        <v>40000</v>
      </c>
      <c r="L11" s="113"/>
      <c r="M11" s="113"/>
      <c r="N11" s="113"/>
      <c r="O11" s="113"/>
      <c r="P11" s="113"/>
      <c r="Q11" s="113"/>
      <c r="R11" s="113"/>
      <c r="S11" s="113"/>
      <c r="T11" s="113"/>
      <c r="U11" s="92"/>
      <c r="V11" s="113"/>
      <c r="W11" s="113"/>
    </row>
    <row r="12" ht="32.9" customHeight="1" spans="1:23">
      <c r="A12" s="23" t="s">
        <v>203</v>
      </c>
      <c r="B12" s="110" t="s">
        <v>204</v>
      </c>
      <c r="C12" s="23" t="s">
        <v>202</v>
      </c>
      <c r="D12" s="23" t="s">
        <v>46</v>
      </c>
      <c r="E12" s="23" t="s">
        <v>67</v>
      </c>
      <c r="F12" s="23" t="s">
        <v>68</v>
      </c>
      <c r="G12" s="23" t="s">
        <v>207</v>
      </c>
      <c r="H12" s="23" t="s">
        <v>208</v>
      </c>
      <c r="I12" s="113">
        <v>308400</v>
      </c>
      <c r="J12" s="113">
        <v>308400</v>
      </c>
      <c r="K12" s="113">
        <v>308400</v>
      </c>
      <c r="L12" s="113"/>
      <c r="M12" s="113"/>
      <c r="N12" s="113"/>
      <c r="O12" s="113"/>
      <c r="P12" s="113"/>
      <c r="Q12" s="113"/>
      <c r="R12" s="113"/>
      <c r="S12" s="113"/>
      <c r="T12" s="113"/>
      <c r="U12" s="92"/>
      <c r="V12" s="113"/>
      <c r="W12" s="113"/>
    </row>
    <row r="13" ht="32.9" customHeight="1" spans="1:23">
      <c r="A13" s="23" t="s">
        <v>203</v>
      </c>
      <c r="B13" s="110" t="s">
        <v>204</v>
      </c>
      <c r="C13" s="23" t="s">
        <v>202</v>
      </c>
      <c r="D13" s="23" t="s">
        <v>46</v>
      </c>
      <c r="E13" s="23" t="s">
        <v>67</v>
      </c>
      <c r="F13" s="23" t="s">
        <v>68</v>
      </c>
      <c r="G13" s="23" t="s">
        <v>209</v>
      </c>
      <c r="H13" s="23" t="s">
        <v>210</v>
      </c>
      <c r="I13" s="113">
        <v>69000</v>
      </c>
      <c r="J13" s="113">
        <v>69000</v>
      </c>
      <c r="K13" s="113">
        <v>69000</v>
      </c>
      <c r="L13" s="113"/>
      <c r="M13" s="113"/>
      <c r="N13" s="113"/>
      <c r="O13" s="113"/>
      <c r="P13" s="113"/>
      <c r="Q13" s="113"/>
      <c r="R13" s="113"/>
      <c r="S13" s="113"/>
      <c r="T13" s="113"/>
      <c r="U13" s="92"/>
      <c r="V13" s="113"/>
      <c r="W13" s="113"/>
    </row>
    <row r="14" ht="32.9" customHeight="1" spans="1:23">
      <c r="A14" s="23" t="s">
        <v>203</v>
      </c>
      <c r="B14" s="110" t="s">
        <v>204</v>
      </c>
      <c r="C14" s="23" t="s">
        <v>202</v>
      </c>
      <c r="D14" s="23" t="s">
        <v>46</v>
      </c>
      <c r="E14" s="23" t="s">
        <v>67</v>
      </c>
      <c r="F14" s="23" t="s">
        <v>68</v>
      </c>
      <c r="G14" s="23" t="s">
        <v>211</v>
      </c>
      <c r="H14" s="23" t="s">
        <v>212</v>
      </c>
      <c r="I14" s="113">
        <v>900000</v>
      </c>
      <c r="J14" s="113"/>
      <c r="K14" s="113"/>
      <c r="L14" s="113"/>
      <c r="M14" s="113"/>
      <c r="N14" s="113"/>
      <c r="O14" s="113"/>
      <c r="P14" s="113"/>
      <c r="Q14" s="113"/>
      <c r="R14" s="113">
        <v>900000</v>
      </c>
      <c r="S14" s="113"/>
      <c r="T14" s="113"/>
      <c r="U14" s="92"/>
      <c r="V14" s="113"/>
      <c r="W14" s="113">
        <v>900000</v>
      </c>
    </row>
    <row r="15" ht="32.9" customHeight="1" spans="1:23">
      <c r="A15" s="23" t="s">
        <v>203</v>
      </c>
      <c r="B15" s="110" t="s">
        <v>204</v>
      </c>
      <c r="C15" s="23" t="s">
        <v>202</v>
      </c>
      <c r="D15" s="23" t="s">
        <v>46</v>
      </c>
      <c r="E15" s="23" t="s">
        <v>67</v>
      </c>
      <c r="F15" s="23" t="s">
        <v>68</v>
      </c>
      <c r="G15" s="23" t="s">
        <v>187</v>
      </c>
      <c r="H15" s="23" t="s">
        <v>188</v>
      </c>
      <c r="I15" s="113">
        <v>69000</v>
      </c>
      <c r="J15" s="113">
        <v>69000</v>
      </c>
      <c r="K15" s="113">
        <v>69000</v>
      </c>
      <c r="L15" s="113"/>
      <c r="M15" s="113"/>
      <c r="N15" s="113"/>
      <c r="O15" s="113"/>
      <c r="P15" s="113"/>
      <c r="Q15" s="113"/>
      <c r="R15" s="113"/>
      <c r="S15" s="113"/>
      <c r="T15" s="113"/>
      <c r="U15" s="92"/>
      <c r="V15" s="113"/>
      <c r="W15" s="113"/>
    </row>
    <row r="16" ht="32.9" customHeight="1" spans="1:23">
      <c r="A16" s="23" t="s">
        <v>203</v>
      </c>
      <c r="B16" s="110" t="s">
        <v>204</v>
      </c>
      <c r="C16" s="23" t="s">
        <v>202</v>
      </c>
      <c r="D16" s="23" t="s">
        <v>46</v>
      </c>
      <c r="E16" s="23" t="s">
        <v>67</v>
      </c>
      <c r="F16" s="23" t="s">
        <v>68</v>
      </c>
      <c r="G16" s="23" t="s">
        <v>213</v>
      </c>
      <c r="H16" s="23" t="s">
        <v>214</v>
      </c>
      <c r="I16" s="113">
        <v>33000</v>
      </c>
      <c r="J16" s="113">
        <v>33000</v>
      </c>
      <c r="K16" s="113">
        <v>33000</v>
      </c>
      <c r="L16" s="113"/>
      <c r="M16" s="113"/>
      <c r="N16" s="113"/>
      <c r="O16" s="113"/>
      <c r="P16" s="113"/>
      <c r="Q16" s="113"/>
      <c r="R16" s="113"/>
      <c r="S16" s="113"/>
      <c r="T16" s="113"/>
      <c r="U16" s="92"/>
      <c r="V16" s="113"/>
      <c r="W16" s="113"/>
    </row>
    <row r="17" ht="18.75" customHeight="1" spans="1:23">
      <c r="A17" s="30" t="s">
        <v>96</v>
      </c>
      <c r="B17" s="31"/>
      <c r="C17" s="31"/>
      <c r="D17" s="31"/>
      <c r="E17" s="31"/>
      <c r="F17" s="31"/>
      <c r="G17" s="31"/>
      <c r="H17" s="32"/>
      <c r="I17" s="113">
        <v>1754400</v>
      </c>
      <c r="J17" s="113">
        <v>692200</v>
      </c>
      <c r="K17" s="113">
        <v>692200</v>
      </c>
      <c r="L17" s="113"/>
      <c r="M17" s="113"/>
      <c r="N17" s="113"/>
      <c r="O17" s="113"/>
      <c r="P17" s="113"/>
      <c r="Q17" s="113"/>
      <c r="R17" s="113">
        <v>1062200</v>
      </c>
      <c r="S17" s="113"/>
      <c r="T17" s="113"/>
      <c r="U17" s="92"/>
      <c r="V17" s="113"/>
      <c r="W17" s="113">
        <v>1062200</v>
      </c>
    </row>
  </sheetData>
  <mergeCells count="28">
    <mergeCell ref="A2:W2"/>
    <mergeCell ref="A3:I3"/>
    <mergeCell ref="J4:M4"/>
    <mergeCell ref="N4:P4"/>
    <mergeCell ref="R4:W4"/>
    <mergeCell ref="J5:K5"/>
    <mergeCell ref="A17:H1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8"/>
  <sheetViews>
    <sheetView showZeros="0" zoomScale="85" zoomScaleNormal="85" topLeftCell="A3" workbookViewId="0">
      <selection activeCell="B8" sqref="B8:B15"/>
    </sheetView>
  </sheetViews>
  <sheetFormatPr defaultColWidth="9.14166666666667" defaultRowHeight="12" customHeight="1"/>
  <cols>
    <col min="1" max="1" width="32.8083333333333" customWidth="1"/>
    <col min="2" max="2" width="48.75" customWidth="1"/>
    <col min="3" max="3" width="21.6333333333333" customWidth="1"/>
    <col min="4" max="4" width="21.025" customWidth="1"/>
    <col min="5" max="5" width="23.575" customWidth="1"/>
    <col min="6" max="6" width="11.275" customWidth="1"/>
    <col min="7" max="7" width="10.3083333333333" customWidth="1"/>
    <col min="8" max="8" width="9.30833333333333" customWidth="1"/>
    <col min="9" max="9" width="13.4166666666667" customWidth="1"/>
    <col min="10" max="10" width="39.525" customWidth="1"/>
  </cols>
  <sheetData>
    <row r="1" customHeight="1" spans="10:10">
      <c r="J1" s="53" t="s">
        <v>215</v>
      </c>
    </row>
    <row r="2" ht="28.5" customHeight="1" spans="1:10">
      <c r="A2" s="44" t="s">
        <v>216</v>
      </c>
      <c r="B2" s="27"/>
      <c r="C2" s="27"/>
      <c r="D2" s="27"/>
      <c r="E2" s="27"/>
      <c r="F2" s="45"/>
      <c r="G2" s="27"/>
      <c r="H2" s="45"/>
      <c r="I2" s="45"/>
      <c r="J2" s="27"/>
    </row>
    <row r="3" ht="15" customHeight="1" spans="1:1">
      <c r="A3" s="4" t="str">
        <f>"单位名称："&amp;"双江县审计局"</f>
        <v>单位名称：双江县审计局</v>
      </c>
    </row>
    <row r="4" ht="17.25" customHeight="1" spans="1:10">
      <c r="A4" s="46" t="s">
        <v>217</v>
      </c>
      <c r="B4" s="46" t="s">
        <v>218</v>
      </c>
      <c r="C4" s="46" t="s">
        <v>219</v>
      </c>
      <c r="D4" s="46" t="s">
        <v>220</v>
      </c>
      <c r="E4" s="46" t="s">
        <v>221</v>
      </c>
      <c r="F4" s="47" t="s">
        <v>222</v>
      </c>
      <c r="G4" s="46" t="s">
        <v>223</v>
      </c>
      <c r="H4" s="47" t="s">
        <v>224</v>
      </c>
      <c r="I4" s="47" t="s">
        <v>225</v>
      </c>
      <c r="J4" s="46" t="s">
        <v>226</v>
      </c>
    </row>
    <row r="5" ht="17.25" customHeight="1" spans="1:10">
      <c r="A5" s="46">
        <v>1</v>
      </c>
      <c r="B5" s="46">
        <v>2</v>
      </c>
      <c r="C5" s="46">
        <v>3</v>
      </c>
      <c r="D5" s="46">
        <v>4</v>
      </c>
      <c r="E5" s="46">
        <v>5</v>
      </c>
      <c r="F5" s="47">
        <v>6</v>
      </c>
      <c r="G5" s="46">
        <v>7</v>
      </c>
      <c r="H5" s="47">
        <v>8</v>
      </c>
      <c r="I5" s="47">
        <v>9</v>
      </c>
      <c r="J5" s="46">
        <v>10</v>
      </c>
    </row>
    <row r="6" ht="17.25" customHeight="1" spans="1:10">
      <c r="A6" s="48" t="s">
        <v>46</v>
      </c>
      <c r="B6" s="49"/>
      <c r="C6" s="49"/>
      <c r="D6" s="49"/>
      <c r="E6" s="50"/>
      <c r="F6" s="51"/>
      <c r="G6" s="50"/>
      <c r="H6" s="51"/>
      <c r="I6" s="51"/>
      <c r="J6" s="50"/>
    </row>
    <row r="7" ht="33.75" customHeight="1" spans="1:10">
      <c r="A7" s="107" t="s">
        <v>46</v>
      </c>
      <c r="B7" s="52"/>
      <c r="C7" s="52"/>
      <c r="D7" s="52"/>
      <c r="E7" s="48"/>
      <c r="F7" s="52"/>
      <c r="G7" s="48"/>
      <c r="H7" s="52"/>
      <c r="I7" s="52"/>
      <c r="J7" s="48"/>
    </row>
    <row r="8" ht="74" customHeight="1" spans="1:10">
      <c r="A8" s="108" t="s">
        <v>202</v>
      </c>
      <c r="B8" s="52" t="s">
        <v>227</v>
      </c>
      <c r="C8" s="52" t="s">
        <v>228</v>
      </c>
      <c r="D8" s="52" t="s">
        <v>229</v>
      </c>
      <c r="E8" s="48" t="s">
        <v>230</v>
      </c>
      <c r="F8" s="52" t="s">
        <v>231</v>
      </c>
      <c r="G8" s="48" t="s">
        <v>232</v>
      </c>
      <c r="H8" s="52" t="s">
        <v>233</v>
      </c>
      <c r="I8" s="52" t="s">
        <v>234</v>
      </c>
      <c r="J8" s="48" t="s">
        <v>235</v>
      </c>
    </row>
    <row r="9" ht="29" customHeight="1" spans="1:10">
      <c r="A9" s="108" t="s">
        <v>202</v>
      </c>
      <c r="B9" s="52"/>
      <c r="C9" s="52" t="s">
        <v>228</v>
      </c>
      <c r="D9" s="52" t="s">
        <v>229</v>
      </c>
      <c r="E9" s="48" t="s">
        <v>236</v>
      </c>
      <c r="F9" s="52" t="s">
        <v>231</v>
      </c>
      <c r="G9" s="48" t="s">
        <v>237</v>
      </c>
      <c r="H9" s="52" t="s">
        <v>238</v>
      </c>
      <c r="I9" s="52" t="s">
        <v>234</v>
      </c>
      <c r="J9" s="48" t="s">
        <v>239</v>
      </c>
    </row>
    <row r="10" ht="39" customHeight="1" spans="1:10">
      <c r="A10" s="108" t="s">
        <v>202</v>
      </c>
      <c r="B10" s="52"/>
      <c r="C10" s="52" t="s">
        <v>228</v>
      </c>
      <c r="D10" s="52" t="s">
        <v>229</v>
      </c>
      <c r="E10" s="48" t="s">
        <v>240</v>
      </c>
      <c r="F10" s="52" t="s">
        <v>231</v>
      </c>
      <c r="G10" s="48" t="s">
        <v>115</v>
      </c>
      <c r="H10" s="52" t="s">
        <v>233</v>
      </c>
      <c r="I10" s="52" t="s">
        <v>234</v>
      </c>
      <c r="J10" s="48" t="s">
        <v>241</v>
      </c>
    </row>
    <row r="11" ht="66" customHeight="1" spans="1:10">
      <c r="A11" s="108" t="s">
        <v>202</v>
      </c>
      <c r="B11" s="52"/>
      <c r="C11" s="52" t="s">
        <v>228</v>
      </c>
      <c r="D11" s="52" t="s">
        <v>229</v>
      </c>
      <c r="E11" s="48" t="s">
        <v>242</v>
      </c>
      <c r="F11" s="52" t="s">
        <v>231</v>
      </c>
      <c r="G11" s="48" t="s">
        <v>232</v>
      </c>
      <c r="H11" s="52" t="s">
        <v>243</v>
      </c>
      <c r="I11" s="52" t="s">
        <v>234</v>
      </c>
      <c r="J11" s="48" t="s">
        <v>244</v>
      </c>
    </row>
    <row r="12" ht="51" customHeight="1" spans="1:10">
      <c r="A12" s="108" t="s">
        <v>202</v>
      </c>
      <c r="B12" s="52"/>
      <c r="C12" s="52" t="s">
        <v>245</v>
      </c>
      <c r="D12" s="52" t="s">
        <v>246</v>
      </c>
      <c r="E12" s="48" t="s">
        <v>247</v>
      </c>
      <c r="F12" s="52" t="s">
        <v>231</v>
      </c>
      <c r="G12" s="48" t="s">
        <v>248</v>
      </c>
      <c r="H12" s="52" t="s">
        <v>249</v>
      </c>
      <c r="I12" s="52" t="s">
        <v>234</v>
      </c>
      <c r="J12" s="48" t="s">
        <v>250</v>
      </c>
    </row>
    <row r="13" ht="45" customHeight="1" spans="1:10">
      <c r="A13" s="108" t="s">
        <v>202</v>
      </c>
      <c r="B13" s="52"/>
      <c r="C13" s="52" t="s">
        <v>245</v>
      </c>
      <c r="D13" s="52" t="s">
        <v>251</v>
      </c>
      <c r="E13" s="48" t="s">
        <v>252</v>
      </c>
      <c r="F13" s="52" t="s">
        <v>231</v>
      </c>
      <c r="G13" s="48">
        <v>1</v>
      </c>
      <c r="H13" s="52" t="s">
        <v>243</v>
      </c>
      <c r="I13" s="52" t="s">
        <v>234</v>
      </c>
      <c r="J13" s="48" t="s">
        <v>253</v>
      </c>
    </row>
    <row r="14" ht="42" customHeight="1" spans="1:10">
      <c r="A14" s="108" t="s">
        <v>202</v>
      </c>
      <c r="B14" s="52"/>
      <c r="C14" s="52" t="s">
        <v>245</v>
      </c>
      <c r="D14" s="52" t="s">
        <v>254</v>
      </c>
      <c r="E14" s="48" t="s">
        <v>255</v>
      </c>
      <c r="F14" s="52" t="s">
        <v>231</v>
      </c>
      <c r="G14" s="48" t="s">
        <v>256</v>
      </c>
      <c r="H14" s="52" t="s">
        <v>257</v>
      </c>
      <c r="I14" s="52" t="s">
        <v>234</v>
      </c>
      <c r="J14" s="48" t="s">
        <v>258</v>
      </c>
    </row>
    <row r="15" ht="67" customHeight="1" spans="1:10">
      <c r="A15" s="108" t="s">
        <v>202</v>
      </c>
      <c r="B15" s="52"/>
      <c r="C15" s="52" t="s">
        <v>259</v>
      </c>
      <c r="D15" s="52" t="s">
        <v>260</v>
      </c>
      <c r="E15" s="48" t="s">
        <v>261</v>
      </c>
      <c r="F15" s="52" t="s">
        <v>231</v>
      </c>
      <c r="G15" s="48" t="s">
        <v>116</v>
      </c>
      <c r="H15" s="52" t="s">
        <v>233</v>
      </c>
      <c r="I15" s="52" t="s">
        <v>234</v>
      </c>
      <c r="J15" s="48" t="s">
        <v>262</v>
      </c>
    </row>
    <row r="16" ht="52" customHeight="1" spans="1:10">
      <c r="A16" s="108" t="s">
        <v>197</v>
      </c>
      <c r="B16" s="52" t="s">
        <v>263</v>
      </c>
      <c r="C16" s="52" t="s">
        <v>228</v>
      </c>
      <c r="D16" s="52" t="s">
        <v>229</v>
      </c>
      <c r="E16" s="48" t="s">
        <v>264</v>
      </c>
      <c r="F16" s="52" t="s">
        <v>265</v>
      </c>
      <c r="G16" s="48" t="s">
        <v>266</v>
      </c>
      <c r="H16" s="52" t="s">
        <v>267</v>
      </c>
      <c r="I16" s="52" t="s">
        <v>234</v>
      </c>
      <c r="J16" s="48" t="s">
        <v>268</v>
      </c>
    </row>
    <row r="17" ht="25" customHeight="1" spans="1:10">
      <c r="A17" s="108" t="s">
        <v>197</v>
      </c>
      <c r="B17" s="52" t="s">
        <v>263</v>
      </c>
      <c r="C17" s="52" t="s">
        <v>245</v>
      </c>
      <c r="D17" s="52" t="s">
        <v>254</v>
      </c>
      <c r="E17" s="48" t="s">
        <v>269</v>
      </c>
      <c r="F17" s="52" t="s">
        <v>265</v>
      </c>
      <c r="G17" s="48" t="s">
        <v>270</v>
      </c>
      <c r="H17" s="52"/>
      <c r="I17" s="52" t="s">
        <v>271</v>
      </c>
      <c r="J17" s="48" t="s">
        <v>272</v>
      </c>
    </row>
    <row r="18" ht="44" customHeight="1" spans="1:10">
      <c r="A18" s="108" t="s">
        <v>197</v>
      </c>
      <c r="B18" s="52" t="s">
        <v>263</v>
      </c>
      <c r="C18" s="52" t="s">
        <v>259</v>
      </c>
      <c r="D18" s="52" t="s">
        <v>260</v>
      </c>
      <c r="E18" s="48" t="s">
        <v>273</v>
      </c>
      <c r="F18" s="52" t="s">
        <v>231</v>
      </c>
      <c r="G18" s="48" t="s">
        <v>274</v>
      </c>
      <c r="H18" s="52" t="s">
        <v>257</v>
      </c>
      <c r="I18" s="52" t="s">
        <v>234</v>
      </c>
      <c r="J18" s="48" t="s">
        <v>275</v>
      </c>
    </row>
  </sheetData>
  <mergeCells count="6">
    <mergeCell ref="A2:J2"/>
    <mergeCell ref="A3:H3"/>
    <mergeCell ref="A8:A15"/>
    <mergeCell ref="A16:A18"/>
    <mergeCell ref="B8:B15"/>
    <mergeCell ref="B16:B18"/>
  </mergeCells>
  <pageMargins left="0.75" right="0.75" top="1" bottom="1" header="0.5" footer="0.5"/>
  <pageSetup paperSize="9" scale="57"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李纹秀</cp:lastModifiedBy>
  <dcterms:created xsi:type="dcterms:W3CDTF">2025-02-05T20:47:00Z</dcterms:created>
  <dcterms:modified xsi:type="dcterms:W3CDTF">2025-02-21T07:30:37Z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F469FAE349E64FB4BF6DE68EBE1169AF_13</vt:lpwstr>
  </property>
  <property fmtid="{D5CDD505-2E9C-101B-9397-08002B2CF9AE}" pid="3" name="KSOProductBuildVer">
    <vt:lpwstr>2052-12.1.0.19770</vt:lpwstr>
  </property>
</Properties>
</file>